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SOM.ALS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SOM.ALS!$A$1:$I$32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E27" i="8" l="1"/>
  <c r="D27" i="8"/>
  <c r="C27" i="8"/>
  <c r="F27" i="8"/>
  <c r="H16" i="8"/>
  <c r="G53" i="8"/>
  <c r="G52" i="8"/>
  <c r="G51" i="8"/>
  <c r="E50" i="8"/>
  <c r="C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D50" i="8" s="1"/>
  <c r="H39" i="8"/>
  <c r="F39" i="8"/>
  <c r="F50" i="8" l="1"/>
  <c r="G54" i="8"/>
  <c r="H38" i="8"/>
  <c r="H50" i="8" s="1"/>
  <c r="H14" i="8"/>
  <c r="H27" i="8" s="1"/>
  <c r="H40" i="8"/>
  <c r="H41" i="8" s="1"/>
  <c r="H42" i="8" s="1"/>
  <c r="H43" i="8" s="1"/>
  <c r="H44" i="8" s="1"/>
  <c r="H45" i="8" s="1"/>
  <c r="H46" i="8" s="1"/>
  <c r="H47" i="8" s="1"/>
  <c r="H48" i="8" s="1"/>
  <c r="H49" i="8" s="1"/>
</calcChain>
</file>

<file path=xl/sharedStrings.xml><?xml version="1.0" encoding="utf-8"?>
<sst xmlns="http://schemas.openxmlformats.org/spreadsheetml/2006/main" count="79" uniqueCount="41">
  <si>
    <t>Excel cursus  gevorderd</t>
  </si>
  <si>
    <t>Voorbeeld</t>
  </si>
  <si>
    <t>Opdracht</t>
  </si>
  <si>
    <t>Functie SOM.ALS</t>
  </si>
  <si>
    <t xml:space="preserve">  Voorbeeld Kasboek </t>
  </si>
  <si>
    <t>Periode:</t>
  </si>
  <si>
    <t>dec 2015</t>
  </si>
  <si>
    <t>Saldo</t>
  </si>
  <si>
    <t>ONTVANGSTEN</t>
  </si>
  <si>
    <t>UITGAVEN</t>
  </si>
  <si>
    <t>Datum</t>
  </si>
  <si>
    <t>Omschrijving</t>
  </si>
  <si>
    <t>bedrag</t>
  </si>
  <si>
    <t>BTW</t>
  </si>
  <si>
    <t>Code nummer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</si>
  <si>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</si>
  <si>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</si>
  <si>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</si>
  <si>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</si>
  <si>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</si>
  <si>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</si>
  <si>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</si>
  <si>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</si>
  <si>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Totaal incl.</t>
  </si>
  <si>
    <t>globaal overzicht meeste uitgaves en inkomsten</t>
  </si>
  <si>
    <t>inkomsten</t>
  </si>
  <si>
    <t>code</t>
  </si>
  <si>
    <t>kleine uitgaves</t>
  </si>
  <si>
    <t>Bedrag</t>
  </si>
  <si>
    <t xml:space="preserve">Kasboek </t>
  </si>
  <si>
    <t>Dec 2015</t>
  </si>
  <si>
    <t>Code nr</t>
  </si>
  <si>
    <t>Totaal inc.</t>
  </si>
  <si>
    <t>Maak in  het kasboek een overzicht van de ontvangsten en uitgaven in één cel zichtbaar</t>
  </si>
  <si>
    <r>
      <t xml:space="preserve">Typ = in de cel G28 -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>SOM.ALS</t>
    </r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</si>
  <si>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reeks van de </t>
    </r>
    <r>
      <rPr>
        <b/>
        <sz val="12"/>
        <rFont val="Calibri"/>
        <family val="2"/>
      </rPr>
      <t>codenrs</t>
    </r>
    <r>
      <rPr>
        <sz val="12"/>
        <rFont val="Calibri"/>
        <family val="2"/>
      </rPr>
      <t xml:space="preserve"> in G18:G26 </t>
    </r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</si>
  <si>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is de </t>
    </r>
    <r>
      <rPr>
        <b/>
        <i/>
        <sz val="12"/>
        <rFont val="Calibri"/>
        <family val="2"/>
      </rPr>
      <t>code</t>
    </r>
    <r>
      <rPr>
        <i/>
        <sz val="12"/>
        <rFont val="Calibri"/>
        <family val="2"/>
      </rPr>
      <t xml:space="preserve"> die bij de uitgave of ontvangsten hoort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F28</t>
    </r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</si>
  <si>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</t>
    </r>
    <r>
      <rPr>
        <b/>
        <sz val="12"/>
        <rFont val="Calibri"/>
        <family val="2"/>
      </rPr>
      <t>bijbehorende bedragen</t>
    </r>
    <r>
      <rPr>
        <sz val="12"/>
        <rFont val="Calibri"/>
        <family val="2"/>
      </rPr>
      <t xml:space="preserve"> in de C kolom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C18:C26 </t>
    </r>
    <r>
      <rPr>
        <i/>
        <sz val="12"/>
        <rFont val="Calibri"/>
        <family val="2"/>
      </rPr>
      <t>(Ontvangsten)</t>
    </r>
  </si>
  <si>
    <t>Herhaal de Functie ook voor de Uitgaves - geef het het Bereik en het Optelbereik een absolute verwijzing met $$</t>
  </si>
  <si>
    <r>
      <rPr>
        <b/>
        <sz val="12"/>
        <rFont val="Calibri"/>
        <family val="2"/>
      </rPr>
      <t>Doorvoeren</t>
    </r>
    <r>
      <rPr>
        <sz val="12"/>
        <rFont val="Calibri"/>
        <family val="2"/>
      </rPr>
      <t xml:space="preserve"> 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voor de </t>
    </r>
    <r>
      <rPr>
        <i/>
        <sz val="12"/>
        <rFont val="Calibri"/>
        <family val="2"/>
      </rPr>
      <t>Belasting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Advertentie</t>
    </r>
    <r>
      <rPr>
        <sz val="12"/>
        <rFont val="Calibri"/>
        <family val="2"/>
      </rPr>
      <t xml:space="preserve"> kosten</t>
    </r>
  </si>
  <si>
    <t>Functie SOM.ALS grote hoeveelheden bedragen via code overzichtelijk maken in één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</si>
</sst>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6"/>
      <color indexed="9"/>
      <name val="Calibri"/>
      <family val="2"/>
    </font>
    <font>
      <b/>
      <sz val="10"/>
      <name val="Calibri"/>
      <family val="2"/>
    </font>
    <font>
      <b/>
      <sz val="14"/>
      <color indexed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color indexed="1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i/>
      <sz val="8"/>
      <color indexed="18"/>
      <name val="Calibri"/>
      <family val="2"/>
    </font>
    <font>
      <i/>
      <sz val="9"/>
      <color indexed="18"/>
      <name val="Calibri"/>
      <family val="2"/>
    </font>
    <font>
      <b/>
      <sz val="10"/>
      <color indexed="18"/>
      <name val="Arial"/>
      <family val="2"/>
    </font>
    <font>
      <sz val="11"/>
      <color indexed="56"/>
      <name val="Calibri"/>
      <family val="2"/>
    </font>
    <font>
      <sz val="10"/>
      <color indexed="10"/>
      <name val="Calibri"/>
      <family val="2"/>
    </font>
    <font>
      <i/>
      <sz val="10"/>
      <color indexed="18"/>
      <name val="Calibri"/>
      <family val="2"/>
    </font>
    <font>
      <b/>
      <sz val="11"/>
      <name val="Calibri"/>
      <family val="2"/>
    </font>
    <font>
      <sz val="18"/>
      <name val="Calibri"/>
      <family val="2"/>
    </font>
    <font>
      <i/>
      <sz val="12"/>
      <name val="Calibri"/>
      <family val="2"/>
    </font>
    <font>
      <sz val="14"/>
      <color indexed="10"/>
      <name val="Calibri"/>
      <family val="2"/>
    </font>
    <font>
      <b/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BFFE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43" fontId="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49" fontId="19" fillId="7" borderId="15" xfId="0" applyNumberFormat="1" applyFont="1" applyFill="1" applyBorder="1" applyAlignment="1">
      <alignment horizontal="left" vertical="center"/>
    </xf>
    <xf numFmtId="0" fontId="20" fillId="7" borderId="15" xfId="0" applyFont="1" applyFill="1" applyBorder="1" applyAlignment="1">
      <alignment horizontal="left" vertical="center"/>
    </xf>
    <xf numFmtId="0" fontId="20" fillId="7" borderId="15" xfId="0" applyFont="1" applyFill="1" applyBorder="1" applyAlignment="1">
      <alignment horizontal="centerContinuous" vertical="center"/>
    </xf>
    <xf numFmtId="0" fontId="20" fillId="7" borderId="1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vertical="center"/>
    </xf>
    <xf numFmtId="0" fontId="16" fillId="6" borderId="8" xfId="0" applyFont="1" applyFill="1" applyBorder="1" applyAlignment="1">
      <alignment horizontal="left" vertical="center"/>
    </xf>
    <xf numFmtId="0" fontId="16" fillId="6" borderId="17" xfId="0" applyFont="1" applyFill="1" applyBorder="1" applyAlignment="1">
      <alignment horizontal="centerContinuous" vertical="center"/>
    </xf>
    <xf numFmtId="0" fontId="16" fillId="6" borderId="18" xfId="0" applyFont="1" applyFill="1" applyBorder="1" applyAlignment="1">
      <alignment horizontal="centerContinuous" vertical="center"/>
    </xf>
    <xf numFmtId="0" fontId="21" fillId="6" borderId="8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6" fontId="23" fillId="0" borderId="22" xfId="0" applyNumberFormat="1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44" fontId="24" fillId="6" borderId="7" xfId="1" applyFont="1" applyFill="1" applyBorder="1" applyAlignment="1">
      <alignment vertical="center"/>
    </xf>
    <xf numFmtId="44" fontId="25" fillId="6" borderId="2" xfId="1" applyFont="1" applyFill="1" applyBorder="1" applyAlignment="1">
      <alignment vertical="center"/>
    </xf>
    <xf numFmtId="44" fontId="25" fillId="6" borderId="7" xfId="1" applyFont="1" applyFill="1" applyBorder="1" applyAlignment="1">
      <alignment vertical="center"/>
    </xf>
    <xf numFmtId="0" fontId="26" fillId="6" borderId="7" xfId="0" applyFont="1" applyFill="1" applyBorder="1" applyAlignment="1">
      <alignment horizontal="center" vertical="center"/>
    </xf>
    <xf numFmtId="44" fontId="25" fillId="6" borderId="24" xfId="1" applyFont="1" applyFill="1" applyBorder="1" applyAlignment="1">
      <alignment vertical="center"/>
    </xf>
    <xf numFmtId="0" fontId="25" fillId="0" borderId="23" xfId="0" applyFont="1" applyBorder="1" applyAlignment="1">
      <alignment vertical="center"/>
    </xf>
    <xf numFmtId="44" fontId="25" fillId="0" borderId="23" xfId="1" applyFont="1" applyBorder="1" applyAlignment="1">
      <alignment vertical="center"/>
    </xf>
    <xf numFmtId="44" fontId="25" fillId="0" borderId="25" xfId="1" applyFont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44" fontId="25" fillId="0" borderId="26" xfId="1" applyFont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0" fontId="16" fillId="2" borderId="28" xfId="0" applyFont="1" applyFill="1" applyBorder="1" applyAlignment="1">
      <alignment horizontal="right" vertical="center"/>
    </xf>
    <xf numFmtId="44" fontId="16" fillId="9" borderId="29" xfId="1" applyFont="1" applyFill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44" fontId="16" fillId="4" borderId="3" xfId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right" vertical="center"/>
    </xf>
    <xf numFmtId="0" fontId="28" fillId="6" borderId="0" xfId="0" applyFont="1" applyFill="1" applyBorder="1" applyAlignment="1" applyProtection="1">
      <alignment horizontal="center" vertical="center"/>
    </xf>
    <xf numFmtId="164" fontId="0" fillId="10" borderId="0" xfId="0" applyNumberFormat="1" applyFill="1" applyBorder="1" applyAlignment="1" applyProtection="1">
      <alignment vertical="center"/>
      <protection hidden="1"/>
    </xf>
    <xf numFmtId="164" fontId="29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16" fillId="0" borderId="23" xfId="0" applyFont="1" applyBorder="1" applyAlignment="1">
      <alignment vertical="center"/>
    </xf>
    <xf numFmtId="44" fontId="30" fillId="6" borderId="7" xfId="1" applyFont="1" applyFill="1" applyBorder="1" applyAlignment="1">
      <alignment vertical="center"/>
    </xf>
    <xf numFmtId="44" fontId="10" fillId="6" borderId="2" xfId="1" applyFont="1" applyFill="1" applyBorder="1" applyAlignment="1">
      <alignment vertical="center"/>
    </xf>
    <xf numFmtId="44" fontId="10" fillId="6" borderId="7" xfId="1" applyFont="1" applyFill="1" applyBorder="1" applyAlignment="1">
      <alignment vertical="center"/>
    </xf>
    <xf numFmtId="0" fontId="31" fillId="6" borderId="7" xfId="0" applyFont="1" applyFill="1" applyBorder="1" applyAlignment="1">
      <alignment horizontal="center" vertical="center"/>
    </xf>
    <xf numFmtId="4" fontId="10" fillId="6" borderId="24" xfId="0" applyNumberFormat="1" applyFont="1" applyFill="1" applyBorder="1" applyAlignment="1">
      <alignment vertical="center"/>
    </xf>
    <xf numFmtId="4" fontId="10" fillId="0" borderId="26" xfId="0" applyNumberFormat="1" applyFont="1" applyBorder="1" applyAlignment="1">
      <alignment vertical="center"/>
    </xf>
    <xf numFmtId="0" fontId="22" fillId="2" borderId="27" xfId="0" applyFont="1" applyFill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4" fontId="16" fillId="4" borderId="31" xfId="0" applyNumberFormat="1" applyFont="1" applyFill="1" applyBorder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22" fillId="8" borderId="9" xfId="0" applyNumberFormat="1" applyFont="1" applyFill="1" applyBorder="1" applyAlignment="1">
      <alignment horizontal="center" vertical="center"/>
    </xf>
    <xf numFmtId="4" fontId="22" fillId="8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5" fillId="0" borderId="10" xfId="0" applyFont="1" applyBorder="1" applyAlignment="1">
      <alignment horizontal="center" vertical="center"/>
    </xf>
  </cellXfs>
  <cellStyles count="5">
    <cellStyle name="Komma 3" xfId="4"/>
    <cellStyle name="Normaal 2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744855</xdr:colOff>
      <xdr:row>3</xdr:row>
      <xdr:rowOff>104775</xdr:rowOff>
    </xdr:from>
    <xdr:to>
      <xdr:col>9</xdr:col>
      <xdr:colOff>28575</xdr:colOff>
      <xdr:row>4</xdr:row>
      <xdr:rowOff>134302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xmlns="" id="{A1D8F45E-9717-440F-B78D-372F0BFD989E}"/>
            </a:ext>
          </a:extLst>
        </xdr:cNvPr>
        <xdr:cNvCxnSpPr/>
      </xdr:nvCxnSpPr>
      <xdr:spPr>
        <a:xfrm flipV="1">
          <a:off x="3535680" y="1381125"/>
          <a:ext cx="4312920" cy="2295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76200</xdr:colOff>
      <xdr:row>2</xdr:row>
      <xdr:rowOff>9525</xdr:rowOff>
    </xdr:from>
    <xdr:to>
      <xdr:col>18</xdr:col>
      <xdr:colOff>370763</xdr:colOff>
      <xdr:row>15</xdr:row>
      <xdr:rowOff>28234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1019175"/>
          <a:ext cx="5695238" cy="27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N57"/>
  <sheetViews>
    <sheetView showGridLines="0" tabSelected="1" zoomScaleNormal="100" zoomScaleSheetLayoutView="100" workbookViewId="0">
      <selection activeCell="L18" sqref="L18"/>
    </sheetView>
  </sheetViews>
  <sheetFormatPr defaultColWidth="9" defaultRowHeight="15" x14ac:dyDescent="0.25"/>
  <cols>
    <col min="1" max="1" width="7.85546875" style="5" customWidth="1"/>
    <col min="2" max="2" width="34" style="1" customWidth="1"/>
    <col min="3" max="3" width="12.140625" style="1" bestFit="1" customWidth="1"/>
    <col min="4" max="4" width="9.85546875" style="1" customWidth="1"/>
    <col min="5" max="5" width="10.28515625" style="1" bestFit="1" customWidth="1"/>
    <col min="6" max="6" width="10.5703125" style="1" customWidth="1"/>
    <col min="7" max="7" width="10.85546875" style="1" customWidth="1"/>
    <col min="8" max="8" width="10.28515625" style="1" bestFit="1" customWidth="1"/>
    <col min="9" max="9" width="11.42578125" style="1" customWidth="1"/>
    <col min="10" max="16384" width="9" style="1"/>
  </cols>
  <sheetData>
    <row r="1" spans="1:14" s="8" customFormat="1" ht="50.45" customHeight="1" thickBo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7"/>
      <c r="K1" s="7"/>
      <c r="L1" s="7"/>
      <c r="M1" s="7"/>
      <c r="N1" s="7"/>
    </row>
    <row r="2" spans="1:14" ht="29.45" customHeight="1" thickTop="1" x14ac:dyDescent="0.25">
      <c r="A2" s="81" t="s">
        <v>3</v>
      </c>
      <c r="B2" s="81"/>
      <c r="C2" s="81"/>
      <c r="D2" s="81"/>
      <c r="E2" s="81"/>
      <c r="F2" s="81"/>
      <c r="G2" s="81"/>
      <c r="H2" s="81"/>
    </row>
    <row r="3" spans="1:14" s="3" customFormat="1" ht="21" x14ac:dyDescent="0.25">
      <c r="A3" s="2" t="s">
        <v>40</v>
      </c>
      <c r="B3" s="10"/>
      <c r="C3" s="10"/>
      <c r="D3" s="10"/>
      <c r="E3" s="10"/>
      <c r="F3" s="10"/>
      <c r="G3" s="10"/>
      <c r="H3" s="10"/>
      <c r="I3" s="10"/>
    </row>
    <row r="4" spans="1:14" s="14" customFormat="1" ht="15.75" x14ac:dyDescent="0.25">
      <c r="B4" s="85" t="s">
        <v>33</v>
      </c>
      <c r="C4" s="4"/>
      <c r="D4" s="4"/>
      <c r="E4" s="4"/>
      <c r="F4" s="4"/>
      <c r="G4" s="4"/>
      <c r="H4" s="4"/>
    </row>
    <row r="5" spans="1:14" s="14" customFormat="1" ht="15.75" x14ac:dyDescent="0.25">
      <c r="A5" s="13">
        <v>1</v>
      </c>
      <c r="B5" s="9" t="s">
        <v>34</v>
      </c>
      <c r="C5" s="4"/>
      <c r="D5" s="4"/>
      <c r="E5" s="4"/>
      <c r="F5" s="4"/>
      <c r="G5" s="4"/>
      <c r="H5" s="4"/>
    </row>
    <row r="6" spans="1:14" ht="15.75" x14ac:dyDescent="0.25">
      <c r="A6" s="13">
        <v>2</v>
      </c>
      <c r="B6" s="4" t="s">
        <v>35</v>
      </c>
      <c r="C6" s="4"/>
      <c r="D6" s="4"/>
      <c r="E6" s="4"/>
      <c r="F6" s="4"/>
      <c r="G6" s="4"/>
      <c r="H6" s="4"/>
    </row>
    <row r="7" spans="1:14" s="4" customFormat="1" ht="18" customHeight="1" x14ac:dyDescent="0.25">
      <c r="A7" s="13">
        <v>3</v>
      </c>
      <c r="B7" s="4" t="s">
        <v>36</v>
      </c>
      <c r="C7" s="15"/>
      <c r="D7" s="16"/>
      <c r="E7" s="15"/>
      <c r="F7" s="16"/>
      <c r="G7" s="16"/>
      <c r="H7" s="16"/>
    </row>
    <row r="8" spans="1:14" s="14" customFormat="1" ht="15.75" x14ac:dyDescent="0.25">
      <c r="A8" s="13">
        <v>4</v>
      </c>
      <c r="B8" s="9" t="s">
        <v>37</v>
      </c>
      <c r="C8" s="4"/>
      <c r="D8" s="4"/>
      <c r="E8" s="4"/>
      <c r="G8" s="11"/>
      <c r="H8" s="4"/>
    </row>
    <row r="9" spans="1:14" s="14" customFormat="1" ht="15.75" x14ac:dyDescent="0.25">
      <c r="A9" s="13"/>
      <c r="B9" s="85" t="s">
        <v>38</v>
      </c>
      <c r="C9" s="4"/>
      <c r="D9" s="4"/>
      <c r="E9" s="4"/>
      <c r="F9" s="4"/>
      <c r="G9" s="4"/>
      <c r="H9" s="4"/>
    </row>
    <row r="10" spans="1:14" ht="15.75" x14ac:dyDescent="0.25">
      <c r="A10" s="13">
        <v>5</v>
      </c>
      <c r="B10" s="4" t="s">
        <v>39</v>
      </c>
      <c r="C10" s="4"/>
      <c r="D10" s="4"/>
      <c r="E10" s="4"/>
      <c r="F10" s="4"/>
      <c r="G10" s="4"/>
      <c r="H10" s="4"/>
    </row>
    <row r="11" spans="1:14" ht="15.75" customHeight="1" thickBot="1" x14ac:dyDescent="0.3">
      <c r="A11" s="86" t="s">
        <v>2</v>
      </c>
      <c r="B11" s="86"/>
      <c r="C11" s="86"/>
      <c r="D11" s="86"/>
      <c r="E11" s="86"/>
      <c r="F11" s="86"/>
      <c r="G11" s="86"/>
      <c r="H11" s="86"/>
    </row>
    <row r="12" spans="1:14" s="6" customFormat="1" ht="16.5" thickBot="1" x14ac:dyDescent="0.3">
      <c r="A12" s="82" t="s">
        <v>29</v>
      </c>
      <c r="B12" s="83"/>
      <c r="C12" s="83"/>
      <c r="D12" s="83"/>
      <c r="E12" s="83"/>
      <c r="F12" s="83"/>
      <c r="G12" s="83"/>
      <c r="H12" s="84"/>
    </row>
    <row r="13" spans="1:14" s="6" customFormat="1" ht="15.75" x14ac:dyDescent="0.25">
      <c r="A13" s="18" t="s">
        <v>5</v>
      </c>
      <c r="B13" s="19" t="s">
        <v>30</v>
      </c>
      <c r="C13" s="20"/>
      <c r="D13" s="21"/>
      <c r="E13" s="21"/>
      <c r="F13" s="21"/>
      <c r="G13" s="22"/>
      <c r="H13" s="23" t="s">
        <v>7</v>
      </c>
    </row>
    <row r="14" spans="1:14" s="6" customFormat="1" ht="15.75" x14ac:dyDescent="0.25">
      <c r="A14" s="24"/>
      <c r="B14" s="25"/>
      <c r="C14" s="26" t="s">
        <v>8</v>
      </c>
      <c r="D14" s="27"/>
      <c r="E14" s="26" t="s">
        <v>9</v>
      </c>
      <c r="F14" s="27"/>
      <c r="G14" s="28"/>
      <c r="H14" s="78">
        <f>C27+D27-E27-F27</f>
        <v>3014.35</v>
      </c>
    </row>
    <row r="15" spans="1:14" s="6" customFormat="1" ht="15.75" x14ac:dyDescent="0.25">
      <c r="A15" s="29" t="s">
        <v>10</v>
      </c>
      <c r="B15" s="30" t="s">
        <v>11</v>
      </c>
      <c r="C15" s="31" t="s">
        <v>12</v>
      </c>
      <c r="D15" s="32" t="s">
        <v>13</v>
      </c>
      <c r="E15" s="31" t="s">
        <v>12</v>
      </c>
      <c r="F15" s="32" t="s">
        <v>13</v>
      </c>
      <c r="G15" s="33" t="s">
        <v>31</v>
      </c>
      <c r="H15" s="79"/>
    </row>
    <row r="16" spans="1:14" x14ac:dyDescent="0.25">
      <c r="A16" s="34">
        <v>39814</v>
      </c>
      <c r="B16" s="61" t="s">
        <v>15</v>
      </c>
      <c r="C16" s="62">
        <v>200</v>
      </c>
      <c r="D16" s="63"/>
      <c r="E16" s="64"/>
      <c r="F16" s="63"/>
      <c r="G16" s="65" t="s">
        <v>16</v>
      </c>
      <c r="H16" s="66">
        <f>C16</f>
        <v>200</v>
      </c>
    </row>
    <row r="17" spans="1:9" x14ac:dyDescent="0.25">
      <c r="A17" s="34">
        <v>39815</v>
      </c>
      <c r="B17" s="41" t="s">
        <v>17</v>
      </c>
      <c r="C17" s="42">
        <v>1000</v>
      </c>
      <c r="D17" s="43">
        <f t="shared" ref="D17:D26" si="0">C17*0.19</f>
        <v>190</v>
      </c>
      <c r="E17" s="42"/>
      <c r="F17" s="43">
        <f t="shared" ref="F17:F26" si="1">E17*0.19</f>
        <v>0</v>
      </c>
      <c r="G17" s="44">
        <v>100</v>
      </c>
      <c r="H17" s="67"/>
    </row>
    <row r="18" spans="1:9" x14ac:dyDescent="0.25">
      <c r="A18" s="34">
        <v>39816</v>
      </c>
      <c r="B18" s="41" t="s">
        <v>18</v>
      </c>
      <c r="C18" s="42">
        <v>100</v>
      </c>
      <c r="D18" s="43">
        <f t="shared" si="0"/>
        <v>19</v>
      </c>
      <c r="E18" s="42"/>
      <c r="F18" s="43">
        <f t="shared" si="1"/>
        <v>0</v>
      </c>
      <c r="G18" s="44">
        <v>100</v>
      </c>
      <c r="H18" s="67"/>
    </row>
    <row r="19" spans="1:9" x14ac:dyDescent="0.25">
      <c r="A19" s="34">
        <v>39817</v>
      </c>
      <c r="B19" s="41" t="s">
        <v>19</v>
      </c>
      <c r="C19" s="42"/>
      <c r="D19" s="43">
        <f t="shared" si="0"/>
        <v>0</v>
      </c>
      <c r="E19" s="42">
        <v>75</v>
      </c>
      <c r="F19" s="43">
        <f t="shared" si="1"/>
        <v>14.25</v>
      </c>
      <c r="G19" s="44">
        <v>10</v>
      </c>
      <c r="H19" s="67"/>
    </row>
    <row r="20" spans="1:9" x14ac:dyDescent="0.25">
      <c r="A20" s="34">
        <v>39818</v>
      </c>
      <c r="B20" s="41" t="s">
        <v>20</v>
      </c>
      <c r="C20" s="42"/>
      <c r="D20" s="43">
        <f t="shared" si="0"/>
        <v>0</v>
      </c>
      <c r="E20" s="42">
        <v>15</v>
      </c>
      <c r="F20" s="43">
        <f t="shared" si="1"/>
        <v>2.85</v>
      </c>
      <c r="G20" s="44">
        <v>50</v>
      </c>
      <c r="H20" s="67"/>
    </row>
    <row r="21" spans="1:9" x14ac:dyDescent="0.25">
      <c r="A21" s="34">
        <v>39839</v>
      </c>
      <c r="B21" s="41" t="s">
        <v>21</v>
      </c>
      <c r="C21" s="42"/>
      <c r="D21" s="43">
        <f t="shared" si="0"/>
        <v>0</v>
      </c>
      <c r="E21" s="42">
        <v>33</v>
      </c>
      <c r="F21" s="43">
        <f t="shared" si="1"/>
        <v>6.2700000000000005</v>
      </c>
      <c r="G21" s="44">
        <v>50</v>
      </c>
      <c r="H21" s="67"/>
    </row>
    <row r="22" spans="1:9" x14ac:dyDescent="0.25">
      <c r="A22" s="34">
        <v>39840</v>
      </c>
      <c r="B22" s="41"/>
      <c r="C22" s="42"/>
      <c r="D22" s="43">
        <f t="shared" si="0"/>
        <v>0</v>
      </c>
      <c r="E22" s="42"/>
      <c r="F22" s="43">
        <f t="shared" si="1"/>
        <v>0</v>
      </c>
      <c r="G22" s="44"/>
      <c r="H22" s="67"/>
    </row>
    <row r="23" spans="1:9" x14ac:dyDescent="0.25">
      <c r="A23" s="34">
        <v>39841</v>
      </c>
      <c r="B23" s="41" t="s">
        <v>19</v>
      </c>
      <c r="C23" s="42"/>
      <c r="D23" s="43">
        <f t="shared" si="0"/>
        <v>0</v>
      </c>
      <c r="E23" s="42">
        <v>112</v>
      </c>
      <c r="F23" s="43">
        <f t="shared" si="1"/>
        <v>21.28</v>
      </c>
      <c r="G23" s="44">
        <v>10</v>
      </c>
      <c r="H23" s="67"/>
    </row>
    <row r="24" spans="1:9" x14ac:dyDescent="0.25">
      <c r="A24" s="34">
        <v>39842</v>
      </c>
      <c r="B24" s="41"/>
      <c r="C24" s="42"/>
      <c r="D24" s="43">
        <f t="shared" si="0"/>
        <v>0</v>
      </c>
      <c r="E24" s="42"/>
      <c r="F24" s="43">
        <f t="shared" si="1"/>
        <v>0</v>
      </c>
      <c r="G24" s="44"/>
      <c r="H24" s="67"/>
    </row>
    <row r="25" spans="1:9" x14ac:dyDescent="0.25">
      <c r="A25" s="34">
        <v>39843</v>
      </c>
      <c r="B25" s="41" t="s">
        <v>17</v>
      </c>
      <c r="C25" s="42">
        <v>2500</v>
      </c>
      <c r="D25" s="43">
        <f t="shared" si="0"/>
        <v>475</v>
      </c>
      <c r="E25" s="42"/>
      <c r="F25" s="43">
        <f t="shared" si="1"/>
        <v>0</v>
      </c>
      <c r="G25" s="44">
        <v>100</v>
      </c>
      <c r="H25" s="67"/>
    </row>
    <row r="26" spans="1:9" ht="15.75" thickBot="1" x14ac:dyDescent="0.3">
      <c r="A26" s="34">
        <v>39844</v>
      </c>
      <c r="B26" s="41" t="s">
        <v>22</v>
      </c>
      <c r="C26" s="42"/>
      <c r="D26" s="43">
        <f t="shared" si="0"/>
        <v>0</v>
      </c>
      <c r="E26" s="42">
        <v>1000</v>
      </c>
      <c r="F26" s="43">
        <f t="shared" si="1"/>
        <v>190</v>
      </c>
      <c r="G26" s="44">
        <v>75</v>
      </c>
      <c r="H26" s="67"/>
    </row>
    <row r="27" spans="1:9" s="72" customFormat="1" ht="15.75" thickBot="1" x14ac:dyDescent="0.3">
      <c r="A27" s="68"/>
      <c r="B27" s="47"/>
      <c r="C27" s="48">
        <f>SUM(C16:C26)</f>
        <v>3800</v>
      </c>
      <c r="D27" s="48">
        <f>SUM(D16:D26)</f>
        <v>684</v>
      </c>
      <c r="E27" s="48">
        <f>SUM(E16:E26)</f>
        <v>1235</v>
      </c>
      <c r="F27" s="48">
        <f>SUM(F16:F26)</f>
        <v>234.65</v>
      </c>
      <c r="G27" s="69"/>
      <c r="H27" s="70">
        <f>H14</f>
        <v>3014.35</v>
      </c>
      <c r="I27" s="71" t="s">
        <v>32</v>
      </c>
    </row>
    <row r="28" spans="1:9" ht="15.75" x14ac:dyDescent="0.25">
      <c r="A28" s="53" t="s">
        <v>24</v>
      </c>
      <c r="B28" s="54"/>
      <c r="C28" s="54"/>
      <c r="D28" s="55" t="s">
        <v>25</v>
      </c>
      <c r="E28" s="56" t="s">
        <v>26</v>
      </c>
      <c r="F28" s="57">
        <v>100</v>
      </c>
      <c r="G28" s="58"/>
      <c r="H28"/>
      <c r="I28"/>
    </row>
    <row r="29" spans="1:9" ht="15.75" x14ac:dyDescent="0.25">
      <c r="A29" s="53"/>
      <c r="B29" s="53"/>
      <c r="C29" s="54"/>
      <c r="D29" s="55" t="s">
        <v>27</v>
      </c>
      <c r="E29" s="56" t="s">
        <v>26</v>
      </c>
      <c r="F29" s="57">
        <v>50</v>
      </c>
      <c r="G29" s="59"/>
      <c r="H29"/>
      <c r="I29"/>
    </row>
    <row r="30" spans="1:9" ht="15.75" x14ac:dyDescent="0.25">
      <c r="A30" s="60"/>
      <c r="B30" s="60"/>
      <c r="C30" s="54"/>
      <c r="D30" s="55" t="s">
        <v>22</v>
      </c>
      <c r="E30" s="56" t="s">
        <v>26</v>
      </c>
      <c r="F30" s="57">
        <v>75</v>
      </c>
      <c r="G30" s="59"/>
      <c r="H30"/>
      <c r="I30"/>
    </row>
    <row r="31" spans="1:9" ht="15.75" x14ac:dyDescent="0.25">
      <c r="A31" s="60"/>
      <c r="B31" s="60"/>
      <c r="C31" s="54"/>
      <c r="D31" s="55" t="s">
        <v>19</v>
      </c>
      <c r="E31" s="56" t="s">
        <v>26</v>
      </c>
      <c r="F31" s="57">
        <v>10</v>
      </c>
      <c r="G31" s="59"/>
      <c r="H31"/>
      <c r="I31"/>
    </row>
    <row r="32" spans="1:9" s="77" customFormat="1" ht="14.25" customHeight="1" x14ac:dyDescent="0.25">
      <c r="A32" s="60"/>
      <c r="B32" s="60"/>
      <c r="C32" s="60"/>
      <c r="D32" s="73"/>
      <c r="E32" s="74"/>
      <c r="F32" s="75"/>
      <c r="G32" s="76" t="s">
        <v>28</v>
      </c>
      <c r="H32"/>
      <c r="I32"/>
    </row>
    <row r="33" spans="1:8" x14ac:dyDescent="0.25">
      <c r="G33" s="12"/>
      <c r="H33" s="12"/>
    </row>
    <row r="34" spans="1:8" ht="19.5" thickBot="1" x14ac:dyDescent="0.3">
      <c r="B34" s="17"/>
      <c r="C34" s="17" t="s">
        <v>1</v>
      </c>
      <c r="D34" s="17"/>
      <c r="E34" s="17"/>
      <c r="F34" s="17"/>
    </row>
    <row r="35" spans="1:8" ht="16.5" thickBot="1" x14ac:dyDescent="0.3">
      <c r="A35" s="82" t="s">
        <v>4</v>
      </c>
      <c r="B35" s="83"/>
      <c r="C35" s="83"/>
      <c r="D35" s="83"/>
      <c r="E35" s="83"/>
      <c r="F35" s="83"/>
      <c r="G35" s="83"/>
      <c r="H35" s="84"/>
    </row>
    <row r="36" spans="1:8" x14ac:dyDescent="0.25">
      <c r="A36" s="18" t="s">
        <v>5</v>
      </c>
      <c r="B36" s="19" t="s">
        <v>6</v>
      </c>
      <c r="C36" s="20"/>
      <c r="D36" s="21"/>
      <c r="E36" s="21"/>
      <c r="F36" s="21"/>
      <c r="G36" s="22"/>
      <c r="H36" s="23" t="s">
        <v>7</v>
      </c>
    </row>
    <row r="37" spans="1:8" x14ac:dyDescent="0.25">
      <c r="A37" s="24"/>
      <c r="B37" s="25"/>
      <c r="C37" s="26" t="s">
        <v>8</v>
      </c>
      <c r="D37" s="27"/>
      <c r="E37" s="26" t="s">
        <v>9</v>
      </c>
      <c r="F37" s="27"/>
      <c r="G37" s="28"/>
      <c r="H37" s="78"/>
    </row>
    <row r="38" spans="1:8" x14ac:dyDescent="0.25">
      <c r="A38" s="29" t="s">
        <v>10</v>
      </c>
      <c r="B38" s="30" t="s">
        <v>11</v>
      </c>
      <c r="C38" s="31" t="s">
        <v>12</v>
      </c>
      <c r="D38" s="32" t="s">
        <v>13</v>
      </c>
      <c r="E38" s="31" t="s">
        <v>12</v>
      </c>
      <c r="F38" s="32" t="s">
        <v>13</v>
      </c>
      <c r="G38" s="33" t="s">
        <v>14</v>
      </c>
      <c r="H38" s="79">
        <f>C50+D50-E50-F50</f>
        <v>3014.35</v>
      </c>
    </row>
    <row r="39" spans="1:8" x14ac:dyDescent="0.25">
      <c r="A39" s="34">
        <v>39814</v>
      </c>
      <c r="B39" s="35" t="s">
        <v>15</v>
      </c>
      <c r="C39" s="36">
        <v>200</v>
      </c>
      <c r="D39" s="37"/>
      <c r="E39" s="38"/>
      <c r="F39" s="37">
        <f>E39*0.175</f>
        <v>0</v>
      </c>
      <c r="G39" s="39" t="s">
        <v>16</v>
      </c>
      <c r="H39" s="40">
        <f>C39</f>
        <v>200</v>
      </c>
    </row>
    <row r="40" spans="1:8" x14ac:dyDescent="0.25">
      <c r="A40" s="34">
        <v>39815</v>
      </c>
      <c r="B40" s="41" t="s">
        <v>17</v>
      </c>
      <c r="C40" s="42">
        <v>1000</v>
      </c>
      <c r="D40" s="43">
        <f t="shared" ref="D40:D49" si="2">C40*0.19</f>
        <v>190</v>
      </c>
      <c r="E40" s="42"/>
      <c r="F40" s="43">
        <f t="shared" ref="F40:F49" si="3">E40*0.19</f>
        <v>0</v>
      </c>
      <c r="G40" s="44">
        <v>100</v>
      </c>
      <c r="H40" s="45">
        <f>H39+C40+D40-E40-F40</f>
        <v>1390</v>
      </c>
    </row>
    <row r="41" spans="1:8" x14ac:dyDescent="0.25">
      <c r="A41" s="34">
        <v>39816</v>
      </c>
      <c r="B41" s="41" t="s">
        <v>18</v>
      </c>
      <c r="C41" s="42">
        <v>100</v>
      </c>
      <c r="D41" s="43">
        <f t="shared" si="2"/>
        <v>19</v>
      </c>
      <c r="E41" s="42"/>
      <c r="F41" s="43">
        <f t="shared" si="3"/>
        <v>0</v>
      </c>
      <c r="G41" s="44">
        <v>100</v>
      </c>
      <c r="H41" s="45">
        <f t="shared" ref="H41:H49" si="4">H40+(C41+D41-E41-F41)</f>
        <v>1509</v>
      </c>
    </row>
    <row r="42" spans="1:8" x14ac:dyDescent="0.25">
      <c r="A42" s="34">
        <v>39817</v>
      </c>
      <c r="B42" s="41" t="s">
        <v>19</v>
      </c>
      <c r="C42" s="42"/>
      <c r="D42" s="43">
        <f t="shared" si="2"/>
        <v>0</v>
      </c>
      <c r="E42" s="42">
        <v>75</v>
      </c>
      <c r="F42" s="43">
        <f t="shared" si="3"/>
        <v>14.25</v>
      </c>
      <c r="G42" s="44">
        <v>10</v>
      </c>
      <c r="H42" s="45">
        <f t="shared" si="4"/>
        <v>1419.75</v>
      </c>
    </row>
    <row r="43" spans="1:8" x14ac:dyDescent="0.25">
      <c r="A43" s="34">
        <v>39818</v>
      </c>
      <c r="B43" s="41" t="s">
        <v>20</v>
      </c>
      <c r="C43" s="42"/>
      <c r="D43" s="43">
        <f t="shared" si="2"/>
        <v>0</v>
      </c>
      <c r="E43" s="42">
        <v>15</v>
      </c>
      <c r="F43" s="43">
        <f t="shared" si="3"/>
        <v>2.85</v>
      </c>
      <c r="G43" s="44">
        <v>50</v>
      </c>
      <c r="H43" s="45">
        <f t="shared" si="4"/>
        <v>1401.9</v>
      </c>
    </row>
    <row r="44" spans="1:8" x14ac:dyDescent="0.25">
      <c r="A44" s="34">
        <v>39839</v>
      </c>
      <c r="B44" s="41" t="s">
        <v>21</v>
      </c>
      <c r="C44" s="42"/>
      <c r="D44" s="43">
        <f t="shared" si="2"/>
        <v>0</v>
      </c>
      <c r="E44" s="42">
        <v>33</v>
      </c>
      <c r="F44" s="43">
        <f t="shared" si="3"/>
        <v>6.2700000000000005</v>
      </c>
      <c r="G44" s="44">
        <v>50</v>
      </c>
      <c r="H44" s="45">
        <f t="shared" si="4"/>
        <v>1362.63</v>
      </c>
    </row>
    <row r="45" spans="1:8" x14ac:dyDescent="0.25">
      <c r="A45" s="34">
        <v>39840</v>
      </c>
      <c r="B45" s="41"/>
      <c r="C45" s="42"/>
      <c r="D45" s="43">
        <f t="shared" si="2"/>
        <v>0</v>
      </c>
      <c r="E45" s="42"/>
      <c r="F45" s="43">
        <f t="shared" si="3"/>
        <v>0</v>
      </c>
      <c r="G45" s="44"/>
      <c r="H45" s="45">
        <f t="shared" si="4"/>
        <v>1362.63</v>
      </c>
    </row>
    <row r="46" spans="1:8" x14ac:dyDescent="0.25">
      <c r="A46" s="34">
        <v>39841</v>
      </c>
      <c r="B46" s="41" t="s">
        <v>19</v>
      </c>
      <c r="C46" s="42"/>
      <c r="D46" s="43">
        <f t="shared" si="2"/>
        <v>0</v>
      </c>
      <c r="E46" s="42">
        <v>112</v>
      </c>
      <c r="F46" s="43">
        <f t="shared" si="3"/>
        <v>21.28</v>
      </c>
      <c r="G46" s="44">
        <v>10</v>
      </c>
      <c r="H46" s="45">
        <f t="shared" si="4"/>
        <v>1229.3500000000001</v>
      </c>
    </row>
    <row r="47" spans="1:8" x14ac:dyDescent="0.25">
      <c r="A47" s="34">
        <v>39842</v>
      </c>
      <c r="B47" s="41"/>
      <c r="C47" s="42"/>
      <c r="D47" s="43">
        <f t="shared" si="2"/>
        <v>0</v>
      </c>
      <c r="E47" s="42"/>
      <c r="F47" s="43">
        <f t="shared" si="3"/>
        <v>0</v>
      </c>
      <c r="G47" s="44"/>
      <c r="H47" s="45">
        <f t="shared" si="4"/>
        <v>1229.3500000000001</v>
      </c>
    </row>
    <row r="48" spans="1:8" x14ac:dyDescent="0.25">
      <c r="A48" s="34">
        <v>39843</v>
      </c>
      <c r="B48" s="41" t="s">
        <v>17</v>
      </c>
      <c r="C48" s="42">
        <v>2500</v>
      </c>
      <c r="D48" s="43">
        <f t="shared" si="2"/>
        <v>475</v>
      </c>
      <c r="E48" s="42"/>
      <c r="F48" s="43">
        <f t="shared" si="3"/>
        <v>0</v>
      </c>
      <c r="G48" s="44">
        <v>100</v>
      </c>
      <c r="H48" s="45">
        <f t="shared" si="4"/>
        <v>4204.3500000000004</v>
      </c>
    </row>
    <row r="49" spans="1:9" ht="15.75" thickBot="1" x14ac:dyDescent="0.3">
      <c r="A49" s="34">
        <v>39844</v>
      </c>
      <c r="B49" s="41" t="s">
        <v>22</v>
      </c>
      <c r="C49" s="42"/>
      <c r="D49" s="43">
        <f t="shared" si="2"/>
        <v>0</v>
      </c>
      <c r="E49" s="42">
        <v>1000</v>
      </c>
      <c r="F49" s="43">
        <f t="shared" si="3"/>
        <v>190</v>
      </c>
      <c r="G49" s="44">
        <v>75</v>
      </c>
      <c r="H49" s="45">
        <f t="shared" si="4"/>
        <v>3014.3500000000004</v>
      </c>
    </row>
    <row r="50" spans="1:9" s="52" customFormat="1" ht="13.5" thickBot="1" x14ac:dyDescent="0.3">
      <c r="A50" s="46"/>
      <c r="B50" s="47"/>
      <c r="C50" s="48">
        <f>SUM(C39:C49)</f>
        <v>3800</v>
      </c>
      <c r="D50" s="48">
        <f>SUM(D39:D49)</f>
        <v>684</v>
      </c>
      <c r="E50" s="48">
        <f>SUM(E39:E49)</f>
        <v>1235</v>
      </c>
      <c r="F50" s="48">
        <f>SUM(F39:F49)</f>
        <v>234.65</v>
      </c>
      <c r="G50" s="49"/>
      <c r="H50" s="50">
        <f>H38</f>
        <v>3014.35</v>
      </c>
      <c r="I50" s="51" t="s">
        <v>23</v>
      </c>
    </row>
    <row r="51" spans="1:9" ht="15.75" x14ac:dyDescent="0.25">
      <c r="A51" s="53" t="s">
        <v>24</v>
      </c>
      <c r="B51" s="54"/>
      <c r="C51" s="54"/>
      <c r="D51" s="55" t="s">
        <v>25</v>
      </c>
      <c r="E51" s="56" t="s">
        <v>26</v>
      </c>
      <c r="F51" s="57">
        <v>100</v>
      </c>
      <c r="G51" s="58">
        <f>SUMIF(G40:G49,F51,C40:C49)</f>
        <v>3600</v>
      </c>
      <c r="H51"/>
      <c r="I51"/>
    </row>
    <row r="52" spans="1:9" ht="15.75" x14ac:dyDescent="0.25">
      <c r="A52" s="53"/>
      <c r="B52" s="53"/>
      <c r="C52" s="54"/>
      <c r="D52" s="55" t="s">
        <v>27</v>
      </c>
      <c r="E52" s="56" t="s">
        <v>26</v>
      </c>
      <c r="F52" s="57">
        <v>50</v>
      </c>
      <c r="G52" s="59">
        <f>SUMIF(G40:G49,F52,E40:E49)</f>
        <v>48</v>
      </c>
      <c r="H52"/>
      <c r="I52"/>
    </row>
    <row r="53" spans="1:9" ht="15.75" x14ac:dyDescent="0.25">
      <c r="A53" s="60"/>
      <c r="B53" s="60"/>
      <c r="C53" s="54"/>
      <c r="D53" s="55" t="s">
        <v>22</v>
      </c>
      <c r="E53" s="56" t="s">
        <v>26</v>
      </c>
      <c r="F53" s="57">
        <v>75</v>
      </c>
      <c r="G53" s="59">
        <f>SUMIF(G41:G50,F53,E41:E50)</f>
        <v>1000</v>
      </c>
      <c r="H53"/>
      <c r="I53"/>
    </row>
    <row r="54" spans="1:9" ht="15.75" x14ac:dyDescent="0.25">
      <c r="A54" s="60"/>
      <c r="B54" s="60"/>
      <c r="C54" s="54"/>
      <c r="D54" s="55" t="s">
        <v>19</v>
      </c>
      <c r="E54" s="56" t="s">
        <v>26</v>
      </c>
      <c r="F54" s="57">
        <v>10</v>
      </c>
      <c r="G54" s="59">
        <f>SUMIF(G42:G51,F54,E42:E51)</f>
        <v>187</v>
      </c>
      <c r="H54"/>
      <c r="I54"/>
    </row>
    <row r="55" spans="1:9" x14ac:dyDescent="0.25">
      <c r="A55" s="60"/>
      <c r="B55" s="60"/>
      <c r="C55" s="60"/>
      <c r="D55" s="60"/>
      <c r="E55" s="60"/>
      <c r="F55" s="60"/>
      <c r="G55" s="60"/>
      <c r="H55"/>
      <c r="I55"/>
    </row>
    <row r="56" spans="1:9" x14ac:dyDescent="0.25">
      <c r="H56"/>
      <c r="I56"/>
    </row>
    <row r="57" spans="1:9" x14ac:dyDescent="0.25">
      <c r="H57"/>
      <c r="I57"/>
    </row>
  </sheetData>
  <mergeCells count="7">
    <mergeCell ref="H14:H15"/>
    <mergeCell ref="A1:I1"/>
    <mergeCell ref="A2:H2"/>
    <mergeCell ref="A35:H35"/>
    <mergeCell ref="H37:H38"/>
    <mergeCell ref="A12:H12"/>
    <mergeCell ref="A11:H11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colBreaks count="1" manualBreakCount="1">
    <brk id="9" max="53" man="1"/>
  </colBreaks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SOM.ALS</vt:lpstr>
      <vt:lpstr>SOM.ALS!Afdrukbereik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2017-04-18T09:14:05Z</dcterms:modified>
</cp:coreProperties>
</file>