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"/>
    </mc:Choice>
  </mc:AlternateContent>
  <bookViews>
    <workbookView xWindow="0" yWindow="0" windowWidth="21600" windowHeight="9510"/>
  </bookViews>
  <sheets>
    <sheet name="ALS geneseld absolute criteria 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'ALS geneseld absolute criteria '!$A$1:$K$47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1" l="1"/>
  <c r="J16" i="11"/>
  <c r="J17" i="11"/>
  <c r="J18" i="11"/>
  <c r="J19" i="11"/>
  <c r="J20" i="11"/>
  <c r="J21" i="11"/>
  <c r="J22" i="11"/>
  <c r="J23" i="11"/>
  <c r="J24" i="11"/>
  <c r="J25" i="11"/>
  <c r="J26" i="11"/>
  <c r="J27" i="11"/>
  <c r="J15" i="11"/>
  <c r="J45" i="11" l="1"/>
  <c r="K45" i="11" s="1"/>
  <c r="J44" i="11"/>
  <c r="K44" i="11" s="1"/>
  <c r="J43" i="11"/>
  <c r="K43" i="11" s="1"/>
  <c r="J42" i="11"/>
  <c r="K42" i="11" s="1"/>
  <c r="J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K34" i="11"/>
  <c r="J34" i="11"/>
  <c r="J33" i="11"/>
</calcChain>
</file>

<file path=xl/sharedStrings.xml><?xml version="1.0" encoding="utf-8"?>
<sst xmlns="http://schemas.openxmlformats.org/spreadsheetml/2006/main" count="70" uniqueCount="39">
  <si>
    <t>Excel cursus  gevorderd</t>
  </si>
  <si>
    <t>Naam</t>
  </si>
  <si>
    <t>eikeboom</t>
  </si>
  <si>
    <t>Janssen</t>
  </si>
  <si>
    <t>Peskens</t>
  </si>
  <si>
    <t>puts</t>
  </si>
  <si>
    <t>Timmermans</t>
  </si>
  <si>
    <t>Ullings</t>
  </si>
  <si>
    <t>Verdonschot</t>
  </si>
  <si>
    <t>Voorbeeld</t>
  </si>
  <si>
    <t>Tentamens theorie</t>
  </si>
  <si>
    <t>Punt</t>
  </si>
  <si>
    <t>Uitslag</t>
  </si>
  <si>
    <t>Periode</t>
  </si>
  <si>
    <t>1e</t>
  </si>
  <si>
    <t>2e</t>
  </si>
  <si>
    <t>3e</t>
  </si>
  <si>
    <t>praktijk</t>
  </si>
  <si>
    <t>totaal</t>
  </si>
  <si>
    <t>resultaat</t>
  </si>
  <si>
    <t>Criteria's</t>
  </si>
  <si>
    <t>Gezakt</t>
  </si>
  <si>
    <t>Herexamen</t>
  </si>
  <si>
    <t>Geslaagd</t>
  </si>
  <si>
    <t>Zeer goed</t>
  </si>
  <si>
    <t>Cumlaude</t>
  </si>
  <si>
    <t>Functie ALS genesteld en met een absolute verwijzing</t>
  </si>
  <si>
    <t>Logische functie opbouwen met criteria's buiten een tabel</t>
  </si>
  <si>
    <t>In kolom M moet de uitslag van het behaalde resutaat komen te staan, Gezakt, Herexamen, Geslaagd, etc</t>
  </si>
  <si>
    <r>
      <t xml:space="preserve">Gebruik voor de uitslag de Functie </t>
    </r>
    <r>
      <rPr>
        <b/>
        <sz val="12"/>
        <rFont val="Calibri"/>
        <family val="2"/>
      </rPr>
      <t>ALS:</t>
    </r>
    <r>
      <rPr>
        <sz val="12"/>
        <rFont val="Calibri"/>
        <family val="2"/>
      </rPr>
      <t xml:space="preserve"> typ = in K15 en open functie </t>
    </r>
    <r>
      <rPr>
        <b/>
        <sz val="12"/>
        <rFont val="Calibri"/>
        <family val="2"/>
      </rPr>
      <t>ALS</t>
    </r>
    <r>
      <rPr>
        <sz val="12"/>
        <rFont val="Calibri"/>
        <family val="2"/>
      </rPr>
      <t xml:space="preserve"> (in het Naamvak)</t>
    </r>
  </si>
  <si>
    <t>Typ in 1e veld: J12&lt;4 (cel J12 aanklikken)</t>
  </si>
  <si>
    <t xml:space="preserve"> In 2e veld gewenst 1e criteria M19 aanklikken en vastzetten/absoluut maken door fn ingedrukt + F4</t>
  </si>
  <si>
    <t>Typ in 1e veld: J12&lt;5 (cel J12 aanklikken) 2e criteria</t>
  </si>
  <si>
    <t>ALS(J33&lt;4;$M$19;ALS(J33&lt;5;$M$20;ALS(J33&lt;6;$M$21;ALS(J33&lt;7;$M$22;$M$23))))</t>
  </si>
  <si>
    <t>voorbeeld functie</t>
  </si>
  <si>
    <t>Sluit de functie af met 3 haakjes (zie voorbeeld L33)</t>
  </si>
  <si>
    <t>Klik in de cellen waar functies staan en open de functie met            voor de formulebalk</t>
  </si>
  <si>
    <t>Voer met de vulgreep de functie voor alle leerlingen door</t>
  </si>
  <si>
    <t>In 3e veld een nieuwe functie ALS halen (in Naamvak) - herhaal voorgaande handelingen voor alle criteria's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</si>
</sst>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20"/>
      <color indexed="8"/>
      <name val="Calibri"/>
      <family val="2"/>
    </font>
    <font>
      <sz val="11"/>
      <color indexed="55"/>
      <name val="Calibri"/>
      <family val="2"/>
    </font>
    <font>
      <sz val="10"/>
      <color theme="1"/>
      <name val="Calibri"/>
      <family val="2"/>
      <scheme val="minor"/>
    </font>
    <font>
      <sz val="10"/>
      <color indexed="55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4"/>
      <color rgb="FF0070C0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medium">
        <color auto="1"/>
      </left>
      <right/>
      <top style="medium">
        <color auto="1"/>
      </top>
      <bottom style="thin">
        <color indexed="63"/>
      </bottom>
      <diagonal/>
    </border>
    <border>
      <left/>
      <right/>
      <top style="medium">
        <color auto="1"/>
      </top>
      <bottom style="thin">
        <color indexed="63"/>
      </bottom>
      <diagonal/>
    </border>
    <border>
      <left/>
      <right style="medium">
        <color auto="1"/>
      </right>
      <top style="medium">
        <color auto="1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medium">
        <color auto="1"/>
      </right>
      <top style="thin">
        <color indexed="63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theme="5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5" tint="0.7999816888943144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theme="5" tint="0.79998168889431442"/>
      </bottom>
      <diagonal/>
    </border>
    <border>
      <left style="medium">
        <color auto="1"/>
      </left>
      <right/>
      <top style="hair">
        <color theme="5" tint="0.79998168889431442"/>
      </top>
      <bottom style="hair">
        <color theme="5" tint="0.79998168889431442"/>
      </bottom>
      <diagonal/>
    </border>
    <border>
      <left style="thin">
        <color auto="1"/>
      </left>
      <right style="thin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thin">
        <color auto="1"/>
      </left>
      <right style="medium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/>
      <top style="hair">
        <color theme="5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theme="5" tint="0.7999816888943144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theme="5" tint="0.79998168889431442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30"/>
      </bottom>
      <diagonal/>
    </border>
    <border>
      <left style="medium">
        <color auto="1"/>
      </left>
      <right style="thin">
        <color theme="5" tint="0.79998168889431442"/>
      </right>
      <top style="thin">
        <color auto="1"/>
      </top>
      <bottom style="hair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auto="1"/>
      </top>
      <bottom style="hair">
        <color theme="5" tint="0.79998168889431442"/>
      </bottom>
      <diagonal/>
    </border>
    <border>
      <left style="thin">
        <color theme="5" tint="0.79998168889431442"/>
      </left>
      <right style="medium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 style="thin">
        <color theme="5" tint="0.79998168889431442"/>
      </right>
      <top style="hair">
        <color theme="5" tint="0.79998168889431442"/>
      </top>
      <bottom style="hair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 style="thin">
        <color theme="5" tint="0.79998168889431442"/>
      </right>
      <top style="hair">
        <color theme="5" tint="0.79998168889431442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hair">
        <color theme="5" tint="0.79998168889431442"/>
      </top>
      <bottom style="medium">
        <color indexed="64"/>
      </bottom>
      <diagonal/>
    </border>
    <border>
      <left style="thin">
        <color theme="5" tint="0.79998168889431442"/>
      </left>
      <right style="medium">
        <color auto="1"/>
      </right>
      <top style="hair">
        <color theme="5" tint="0.7999816888943144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6" fillId="4" borderId="0" xfId="0" applyFont="1" applyFill="1"/>
    <xf numFmtId="0" fontId="0" fillId="0" borderId="0" xfId="0" applyFont="1"/>
    <xf numFmtId="0" fontId="16" fillId="0" borderId="0" xfId="0" applyFont="1" applyAlignment="1">
      <alignment vertical="center"/>
    </xf>
    <xf numFmtId="0" fontId="5" fillId="4" borderId="0" xfId="0" applyFont="1" applyFill="1"/>
    <xf numFmtId="0" fontId="10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6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Fill="1"/>
    <xf numFmtId="0" fontId="8" fillId="0" borderId="4" xfId="0" applyFont="1" applyBorder="1"/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13" fillId="3" borderId="5" xfId="0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7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2" xfId="0" applyFont="1" applyFill="1" applyBorder="1"/>
    <xf numFmtId="0" fontId="0" fillId="3" borderId="13" xfId="0" applyFill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1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1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9" fillId="5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0" borderId="20" xfId="0" applyFont="1" applyBorder="1"/>
    <xf numFmtId="0" fontId="0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9" fillId="5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/>
    <xf numFmtId="0" fontId="18" fillId="0" borderId="24" xfId="0" applyFont="1" applyBorder="1"/>
    <xf numFmtId="0" fontId="18" fillId="0" borderId="25" xfId="0" applyFont="1" applyBorder="1"/>
    <xf numFmtId="0" fontId="19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64" fontId="20" fillId="9" borderId="25" xfId="0" applyNumberFormat="1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0" borderId="27" xfId="0" applyFont="1" applyBorder="1"/>
    <xf numFmtId="0" fontId="18" fillId="0" borderId="28" xfId="0" applyFont="1" applyBorder="1"/>
    <xf numFmtId="0" fontId="19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4" fontId="20" fillId="10" borderId="28" xfId="0" applyNumberFormat="1" applyFont="1" applyFill="1" applyBorder="1" applyAlignment="1">
      <alignment horizontal="center"/>
    </xf>
    <xf numFmtId="164" fontId="20" fillId="6" borderId="28" xfId="0" applyNumberFormat="1" applyFont="1" applyFill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18" fillId="0" borderId="29" xfId="0" applyFont="1" applyBorder="1"/>
    <xf numFmtId="0" fontId="18" fillId="0" borderId="30" xfId="0" applyFont="1" applyBorder="1"/>
    <xf numFmtId="0" fontId="19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3" borderId="6" xfId="0" applyFont="1" applyFill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/>
    <xf numFmtId="0" fontId="0" fillId="0" borderId="13" xfId="0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22" fillId="0" borderId="0" xfId="0" applyFont="1"/>
    <xf numFmtId="0" fontId="11" fillId="0" borderId="4" xfId="0" applyFont="1" applyBorder="1"/>
  </cellXfs>
  <cellStyles count="4">
    <cellStyle name="Komma 3" xfId="3"/>
    <cellStyle name="Normaal 2" xfId="2"/>
    <cellStyle name="Standaard" xfId="0" builtinId="0"/>
    <cellStyle name="Standaard 2" xfId="1"/>
  </cellStyles>
  <dxfs count="3">
    <dxf>
      <font>
        <strike val="0"/>
      </font>
      <fill>
        <patternFill patternType="solid">
          <fgColor indexed="64"/>
          <bgColor theme="6" tint="0.39994506668294322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494665</xdr:colOff>
      <xdr:row>45</xdr:row>
      <xdr:rowOff>40005</xdr:rowOff>
    </xdr:from>
    <xdr:to>
      <xdr:col>8</xdr:col>
      <xdr:colOff>48895</xdr:colOff>
      <xdr:row>46</xdr:row>
      <xdr:rowOff>70485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33AA1AEC-997B-4229-BED6-32DB3C2A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1840" y="9498330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14</xdr:row>
          <xdr:rowOff>171450</xdr:rowOff>
        </xdr:from>
        <xdr:to>
          <xdr:col>4</xdr:col>
          <xdr:colOff>438150</xdr:colOff>
          <xdr:row>14</xdr:row>
          <xdr:rowOff>171450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E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14</xdr:row>
          <xdr:rowOff>171450</xdr:rowOff>
        </xdr:from>
        <xdr:to>
          <xdr:col>4</xdr:col>
          <xdr:colOff>438150</xdr:colOff>
          <xdr:row>14</xdr:row>
          <xdr:rowOff>171450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xmlns="" id="{00000000-0008-0000-0E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26</xdr:row>
          <xdr:rowOff>104775</xdr:rowOff>
        </xdr:from>
        <xdr:to>
          <xdr:col>4</xdr:col>
          <xdr:colOff>438150</xdr:colOff>
          <xdr:row>26</xdr:row>
          <xdr:rowOff>104775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00000000-0008-0000-0E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26</xdr:row>
          <xdr:rowOff>104775</xdr:rowOff>
        </xdr:from>
        <xdr:to>
          <xdr:col>4</xdr:col>
          <xdr:colOff>438150</xdr:colOff>
          <xdr:row>26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xmlns="" id="{00000000-0008-0000-0E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2"/>
  <dimension ref="A1:M46"/>
  <sheetViews>
    <sheetView showGridLines="0" tabSelected="1" zoomScaleNormal="100" zoomScaleSheetLayoutView="100" workbookViewId="0">
      <selection activeCell="P10" sqref="P10"/>
    </sheetView>
  </sheetViews>
  <sheetFormatPr defaultColWidth="9" defaultRowHeight="15" x14ac:dyDescent="0.25"/>
  <cols>
    <col min="1" max="1" width="3.42578125" style="72" customWidth="1"/>
    <col min="2" max="2" width="25.5703125" style="15" customWidth="1"/>
    <col min="3" max="3" width="2.85546875" style="15" customWidth="1"/>
    <col min="4" max="6" width="8.85546875" style="15" customWidth="1"/>
    <col min="7" max="7" width="2.5703125" style="15" customWidth="1"/>
    <col min="8" max="8" width="10" style="15" customWidth="1"/>
    <col min="9" max="9" width="3.42578125" style="15" customWidth="1"/>
    <col min="10" max="10" width="7" style="73" customWidth="1"/>
    <col min="11" max="11" width="20.7109375" style="15" customWidth="1"/>
    <col min="12" max="12" width="4.5703125" style="15" customWidth="1"/>
    <col min="13" max="16384" width="9" style="15"/>
  </cols>
  <sheetData>
    <row r="1" spans="1:11" s="1" customFormat="1" ht="50.65" customHeight="1" thickBot="1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4" customFormat="1" ht="27" thickTop="1" x14ac:dyDescent="0.3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9" customFormat="1" ht="18.75" x14ac:dyDescent="0.3">
      <c r="A3" s="5"/>
      <c r="B3" s="2" t="s">
        <v>27</v>
      </c>
      <c r="C3" s="5"/>
      <c r="D3" s="5"/>
      <c r="E3" s="5"/>
      <c r="F3" s="5"/>
      <c r="G3" s="6"/>
      <c r="H3" s="6"/>
      <c r="I3" s="6"/>
      <c r="J3" s="7"/>
      <c r="K3" s="8"/>
    </row>
    <row r="4" spans="1:11" s="11" customFormat="1" ht="15.75" x14ac:dyDescent="0.25">
      <c r="A4" s="10"/>
      <c r="B4" s="12" t="s">
        <v>28</v>
      </c>
      <c r="C4" s="12"/>
      <c r="D4" s="12"/>
      <c r="E4" s="12"/>
      <c r="F4" s="12"/>
      <c r="G4" s="12"/>
      <c r="H4" s="12"/>
      <c r="I4" s="13"/>
      <c r="J4" s="14"/>
      <c r="K4" s="13"/>
    </row>
    <row r="5" spans="1:11" s="11" customFormat="1" ht="15.75" x14ac:dyDescent="0.25">
      <c r="A5" s="10">
        <v>1</v>
      </c>
      <c r="B5" s="12" t="s">
        <v>29</v>
      </c>
      <c r="C5" s="12"/>
      <c r="D5" s="12"/>
      <c r="E5" s="12"/>
      <c r="F5" s="12"/>
      <c r="G5" s="12"/>
      <c r="H5" s="12"/>
      <c r="I5" s="13"/>
      <c r="J5" s="14"/>
      <c r="K5" s="13"/>
    </row>
    <row r="6" spans="1:11" s="11" customFormat="1" ht="15.75" x14ac:dyDescent="0.25">
      <c r="A6" s="10">
        <v>2</v>
      </c>
      <c r="B6" s="88" t="s">
        <v>30</v>
      </c>
      <c r="C6" s="12"/>
      <c r="D6" s="12"/>
      <c r="E6" s="12"/>
      <c r="F6" s="12"/>
      <c r="G6" s="12"/>
      <c r="H6" s="12"/>
      <c r="I6" s="13"/>
      <c r="J6" s="14"/>
      <c r="K6" s="13"/>
    </row>
    <row r="7" spans="1:11" s="11" customFormat="1" ht="15.75" x14ac:dyDescent="0.25">
      <c r="A7" s="10">
        <v>3</v>
      </c>
      <c r="B7" s="88" t="s">
        <v>31</v>
      </c>
      <c r="C7" s="12"/>
      <c r="D7" s="12"/>
      <c r="E7" s="12"/>
      <c r="F7" s="12"/>
      <c r="G7" s="12"/>
      <c r="H7" s="12"/>
      <c r="I7" s="13"/>
      <c r="J7" s="14"/>
      <c r="K7" s="13"/>
    </row>
    <row r="8" spans="1:11" s="11" customFormat="1" ht="15.75" x14ac:dyDescent="0.25">
      <c r="A8" s="10">
        <v>4</v>
      </c>
      <c r="B8" s="88" t="s">
        <v>38</v>
      </c>
      <c r="C8" s="12"/>
      <c r="D8" s="12"/>
      <c r="E8" s="12"/>
      <c r="F8" s="12"/>
      <c r="G8" s="12"/>
      <c r="H8" s="12"/>
      <c r="I8" s="13"/>
      <c r="J8" s="14"/>
      <c r="K8" s="13"/>
    </row>
    <row r="9" spans="1:11" s="11" customFormat="1" ht="15.75" x14ac:dyDescent="0.25">
      <c r="A9" s="10">
        <v>5</v>
      </c>
      <c r="B9" s="88" t="s">
        <v>32</v>
      </c>
      <c r="C9" s="12"/>
      <c r="D9" s="12"/>
      <c r="E9" s="12"/>
      <c r="F9" s="12"/>
      <c r="G9" s="12"/>
      <c r="H9" s="12"/>
      <c r="I9" s="13"/>
      <c r="J9" s="14"/>
      <c r="K9" s="13"/>
    </row>
    <row r="10" spans="1:11" s="11" customFormat="1" ht="15.75" x14ac:dyDescent="0.25">
      <c r="A10" s="10">
        <v>6</v>
      </c>
      <c r="B10" s="88" t="s">
        <v>38</v>
      </c>
      <c r="C10" s="12"/>
      <c r="D10" s="12"/>
      <c r="E10" s="12"/>
      <c r="F10" s="12"/>
      <c r="G10" s="12"/>
      <c r="H10" s="12"/>
      <c r="I10" s="13"/>
      <c r="J10" s="14"/>
      <c r="K10" s="13"/>
    </row>
    <row r="11" spans="1:11" s="11" customFormat="1" ht="15.75" x14ac:dyDescent="0.25">
      <c r="A11" s="10">
        <v>7</v>
      </c>
      <c r="B11" s="88" t="s">
        <v>35</v>
      </c>
      <c r="C11" s="12"/>
      <c r="D11" s="12"/>
      <c r="E11" s="12"/>
      <c r="F11" s="12"/>
      <c r="G11" s="12"/>
      <c r="H11" s="12"/>
      <c r="I11" s="13"/>
      <c r="J11" s="14"/>
      <c r="K11" s="13"/>
    </row>
    <row r="12" spans="1:11" ht="16.5" thickBot="1" x14ac:dyDescent="0.3">
      <c r="A12" s="10">
        <v>8</v>
      </c>
      <c r="B12" s="15" t="s">
        <v>37</v>
      </c>
      <c r="C12" s="3"/>
      <c r="D12" s="16"/>
      <c r="E12" s="16"/>
      <c r="F12" s="16"/>
      <c r="G12" s="3"/>
      <c r="H12" s="16"/>
      <c r="I12" s="3"/>
      <c r="J12" s="16"/>
      <c r="K12" s="16"/>
    </row>
    <row r="13" spans="1:11" ht="19.5" customHeight="1" x14ac:dyDescent="0.3">
      <c r="A13" s="17"/>
      <c r="B13" s="18" t="s">
        <v>1</v>
      </c>
      <c r="C13" s="86" t="s">
        <v>10</v>
      </c>
      <c r="D13" s="86"/>
      <c r="E13" s="86"/>
      <c r="F13" s="86"/>
      <c r="G13" s="74"/>
      <c r="H13" s="74"/>
      <c r="I13" s="20"/>
      <c r="J13" s="19" t="s">
        <v>11</v>
      </c>
      <c r="K13" s="21" t="s">
        <v>12</v>
      </c>
    </row>
    <row r="14" spans="1:11" s="11" customFormat="1" ht="15" customHeight="1" x14ac:dyDescent="0.25">
      <c r="A14" s="17"/>
      <c r="B14" s="81"/>
      <c r="C14" s="82" t="s">
        <v>13</v>
      </c>
      <c r="D14" s="83" t="s">
        <v>14</v>
      </c>
      <c r="E14" s="83" t="s">
        <v>15</v>
      </c>
      <c r="F14" s="83" t="s">
        <v>16</v>
      </c>
      <c r="G14" s="84"/>
      <c r="H14" s="83" t="s">
        <v>17</v>
      </c>
      <c r="I14" s="84"/>
      <c r="J14" s="83" t="s">
        <v>18</v>
      </c>
      <c r="K14" s="85" t="s">
        <v>19</v>
      </c>
    </row>
    <row r="15" spans="1:11" x14ac:dyDescent="0.25">
      <c r="A15" s="17"/>
      <c r="B15" s="31" t="s">
        <v>3</v>
      </c>
      <c r="C15" s="32"/>
      <c r="D15" s="33">
        <v>7.7</v>
      </c>
      <c r="E15" s="33">
        <v>7.5</v>
      </c>
      <c r="F15" s="33">
        <v>6.6</v>
      </c>
      <c r="G15" s="32"/>
      <c r="H15" s="34">
        <v>5</v>
      </c>
      <c r="I15" s="32"/>
      <c r="J15" s="35">
        <f>AVERAGE(D15,E15,F15,H15)</f>
        <v>6.6999999999999993</v>
      </c>
      <c r="K15" s="36"/>
    </row>
    <row r="16" spans="1:11" x14ac:dyDescent="0.25">
      <c r="A16" s="17"/>
      <c r="B16" s="37" t="s">
        <v>6</v>
      </c>
      <c r="C16" s="38"/>
      <c r="D16" s="39">
        <v>7.7</v>
      </c>
      <c r="E16" s="39">
        <v>7.5</v>
      </c>
      <c r="F16" s="39">
        <v>6.6</v>
      </c>
      <c r="G16" s="38"/>
      <c r="H16" s="40">
        <v>5</v>
      </c>
      <c r="I16" s="38"/>
      <c r="J16" s="41">
        <f>AVERAGE(D16,E16,F16,H16)</f>
        <v>6.6999999999999993</v>
      </c>
      <c r="K16" s="42"/>
    </row>
    <row r="17" spans="1:13" x14ac:dyDescent="0.25">
      <c r="A17" s="17"/>
      <c r="B17" s="37" t="s">
        <v>5</v>
      </c>
      <c r="C17" s="38"/>
      <c r="D17" s="39">
        <v>7.7</v>
      </c>
      <c r="E17" s="39">
        <v>7.5</v>
      </c>
      <c r="F17" s="39">
        <v>6.6</v>
      </c>
      <c r="G17" s="38"/>
      <c r="H17" s="40">
        <v>5</v>
      </c>
      <c r="I17" s="38"/>
      <c r="J17" s="41">
        <f>AVERAGE(D17,E17,F17,H17)</f>
        <v>6.6999999999999993</v>
      </c>
      <c r="K17" s="42"/>
    </row>
    <row r="18" spans="1:13" ht="18.75" x14ac:dyDescent="0.3">
      <c r="A18" s="17"/>
      <c r="B18" s="37" t="s">
        <v>2</v>
      </c>
      <c r="C18" s="38"/>
      <c r="D18" s="39">
        <v>5</v>
      </c>
      <c r="E18" s="39">
        <v>9.3000000000000007</v>
      </c>
      <c r="F18" s="39">
        <v>6.2</v>
      </c>
      <c r="G18" s="38"/>
      <c r="H18" s="40">
        <v>8</v>
      </c>
      <c r="I18" s="38"/>
      <c r="J18" s="41">
        <f>AVERAGE(D18,E18,F18,H18)</f>
        <v>7.125</v>
      </c>
      <c r="K18" s="42"/>
      <c r="M18" s="80" t="s">
        <v>20</v>
      </c>
    </row>
    <row r="19" spans="1:13" x14ac:dyDescent="0.25">
      <c r="A19" s="17"/>
      <c r="B19" s="37" t="s">
        <v>7</v>
      </c>
      <c r="C19" s="38"/>
      <c r="D19" s="39">
        <v>5.3</v>
      </c>
      <c r="E19" s="39">
        <v>4.9000000000000004</v>
      </c>
      <c r="F19" s="39">
        <v>8</v>
      </c>
      <c r="G19" s="38"/>
      <c r="H19" s="40">
        <v>7</v>
      </c>
      <c r="I19" s="38"/>
      <c r="J19" s="41">
        <f>AVERAGE(D19,E19,F19,H19)</f>
        <v>6.3</v>
      </c>
      <c r="K19" s="42"/>
      <c r="M19" s="73" t="s">
        <v>21</v>
      </c>
    </row>
    <row r="20" spans="1:13" x14ac:dyDescent="0.25">
      <c r="A20" s="17"/>
      <c r="B20" s="37" t="s">
        <v>4</v>
      </c>
      <c r="C20" s="38"/>
      <c r="D20" s="39">
        <v>4.9000000000000004</v>
      </c>
      <c r="E20" s="39">
        <v>6.4</v>
      </c>
      <c r="F20" s="39">
        <v>6.2</v>
      </c>
      <c r="G20" s="38"/>
      <c r="H20" s="40">
        <v>4</v>
      </c>
      <c r="I20" s="38"/>
      <c r="J20" s="41">
        <f>AVERAGE(D20,E20,F20,H20)</f>
        <v>5.375</v>
      </c>
      <c r="K20" s="42"/>
      <c r="M20" s="73" t="s">
        <v>22</v>
      </c>
    </row>
    <row r="21" spans="1:13" x14ac:dyDescent="0.25">
      <c r="A21" s="17"/>
      <c r="B21" s="37" t="s">
        <v>8</v>
      </c>
      <c r="C21" s="38"/>
      <c r="D21" s="39">
        <v>6.4</v>
      </c>
      <c r="E21" s="39">
        <v>7.2</v>
      </c>
      <c r="F21" s="39">
        <v>7.5</v>
      </c>
      <c r="G21" s="38"/>
      <c r="H21" s="40">
        <v>5</v>
      </c>
      <c r="I21" s="38"/>
      <c r="J21" s="41">
        <f>AVERAGE(D21,E21,F21,H21)</f>
        <v>6.5250000000000004</v>
      </c>
      <c r="K21" s="42"/>
      <c r="M21" s="73" t="s">
        <v>23</v>
      </c>
    </row>
    <row r="22" spans="1:13" x14ac:dyDescent="0.25">
      <c r="A22" s="17"/>
      <c r="B22" s="37" t="s">
        <v>6</v>
      </c>
      <c r="C22" s="38"/>
      <c r="D22" s="39">
        <v>6.8</v>
      </c>
      <c r="E22" s="39">
        <v>9</v>
      </c>
      <c r="F22" s="39">
        <v>8.1999999999999993</v>
      </c>
      <c r="G22" s="38"/>
      <c r="H22" s="40">
        <v>6</v>
      </c>
      <c r="I22" s="38"/>
      <c r="J22" s="41">
        <f>AVERAGE(D22,E22,F22,H22)</f>
        <v>7.5</v>
      </c>
      <c r="K22" s="42"/>
      <c r="M22" s="73" t="s">
        <v>24</v>
      </c>
    </row>
    <row r="23" spans="1:13" x14ac:dyDescent="0.25">
      <c r="A23" s="17"/>
      <c r="B23" s="37" t="s">
        <v>5</v>
      </c>
      <c r="C23" s="38"/>
      <c r="D23" s="39">
        <v>4</v>
      </c>
      <c r="E23" s="39">
        <v>4.8</v>
      </c>
      <c r="F23" s="39">
        <v>4.3</v>
      </c>
      <c r="G23" s="38"/>
      <c r="H23" s="40">
        <v>6</v>
      </c>
      <c r="I23" s="38"/>
      <c r="J23" s="41">
        <f>AVERAGE(D23,E23,F23,H23)</f>
        <v>4.7750000000000004</v>
      </c>
      <c r="K23" s="42"/>
      <c r="M23" s="73" t="s">
        <v>25</v>
      </c>
    </row>
    <row r="24" spans="1:13" x14ac:dyDescent="0.25">
      <c r="A24" s="17"/>
      <c r="B24" s="37" t="s">
        <v>7</v>
      </c>
      <c r="C24" s="38"/>
      <c r="D24" s="39">
        <v>7.2</v>
      </c>
      <c r="E24" s="39">
        <v>8.1999999999999993</v>
      </c>
      <c r="F24" s="39">
        <v>6.4</v>
      </c>
      <c r="G24" s="38"/>
      <c r="H24" s="40">
        <v>4</v>
      </c>
      <c r="I24" s="38"/>
      <c r="J24" s="41">
        <f>AVERAGE(D24,E24,F24,H24)</f>
        <v>6.4499999999999993</v>
      </c>
      <c r="K24" s="42"/>
    </row>
    <row r="25" spans="1:13" x14ac:dyDescent="0.25">
      <c r="A25" s="17"/>
      <c r="B25" s="37" t="s">
        <v>4</v>
      </c>
      <c r="C25" s="38"/>
      <c r="D25" s="39">
        <v>4.9000000000000004</v>
      </c>
      <c r="E25" s="39">
        <v>4.3</v>
      </c>
      <c r="F25" s="39">
        <v>7.2</v>
      </c>
      <c r="G25" s="38"/>
      <c r="H25" s="40">
        <v>3</v>
      </c>
      <c r="I25" s="38"/>
      <c r="J25" s="41">
        <f>AVERAGE(D25,E25,F25,H25)</f>
        <v>4.8499999999999996</v>
      </c>
      <c r="K25" s="42"/>
    </row>
    <row r="26" spans="1:13" x14ac:dyDescent="0.25">
      <c r="A26" s="17"/>
      <c r="B26" s="37" t="s">
        <v>8</v>
      </c>
      <c r="C26" s="38"/>
      <c r="D26" s="39">
        <v>6.2</v>
      </c>
      <c r="E26" s="39">
        <v>8.4</v>
      </c>
      <c r="F26" s="39">
        <v>6.8</v>
      </c>
      <c r="G26" s="38"/>
      <c r="H26" s="40">
        <v>6</v>
      </c>
      <c r="I26" s="38"/>
      <c r="J26" s="41">
        <f>AVERAGE(D26,E26,F26,H26)</f>
        <v>6.8500000000000005</v>
      </c>
      <c r="K26" s="42"/>
    </row>
    <row r="27" spans="1:13" ht="15.75" thickBot="1" x14ac:dyDescent="0.3">
      <c r="A27" s="43"/>
      <c r="B27" s="44" t="s">
        <v>2</v>
      </c>
      <c r="C27" s="45"/>
      <c r="D27" s="46">
        <v>4.3</v>
      </c>
      <c r="E27" s="46">
        <v>6.4</v>
      </c>
      <c r="F27" s="46">
        <v>8.1</v>
      </c>
      <c r="G27" s="45"/>
      <c r="H27" s="47">
        <v>6</v>
      </c>
      <c r="I27" s="45"/>
      <c r="J27" s="48">
        <f>AVERAGE(D27,E27,F27,H27)</f>
        <v>6.1999999999999993</v>
      </c>
      <c r="K27" s="49"/>
    </row>
    <row r="28" spans="1:13" ht="15.75" thickBot="1" x14ac:dyDescent="0.3">
      <c r="A28" s="43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3" s="52" customFormat="1" ht="20.25" thickTop="1" thickBot="1" x14ac:dyDescent="0.35">
      <c r="A29" s="50"/>
      <c r="B29" s="51"/>
      <c r="C29" s="79" t="s">
        <v>9</v>
      </c>
      <c r="D29" s="79"/>
      <c r="E29" s="79"/>
      <c r="F29" s="79"/>
      <c r="G29" s="79"/>
      <c r="H29" s="79"/>
      <c r="I29" s="79"/>
      <c r="J29" s="51"/>
      <c r="K29" s="51"/>
    </row>
    <row r="30" spans="1:13" ht="18.75" x14ac:dyDescent="0.3">
      <c r="A30" s="17"/>
      <c r="B30" s="18" t="s">
        <v>1</v>
      </c>
      <c r="C30" s="20"/>
      <c r="D30" s="74" t="s">
        <v>10</v>
      </c>
      <c r="E30" s="74"/>
      <c r="F30" s="19"/>
      <c r="G30" s="74"/>
      <c r="H30" s="74"/>
      <c r="I30" s="20"/>
      <c r="J30" s="19" t="s">
        <v>11</v>
      </c>
      <c r="K30" s="21" t="s">
        <v>12</v>
      </c>
    </row>
    <row r="31" spans="1:13" ht="6.75" customHeight="1" x14ac:dyDescent="0.25">
      <c r="A31" s="17"/>
      <c r="B31" s="22"/>
      <c r="C31" s="23"/>
      <c r="D31" s="24"/>
      <c r="E31" s="24"/>
      <c r="F31" s="24"/>
      <c r="G31" s="23"/>
      <c r="H31" s="24"/>
      <c r="I31" s="23"/>
      <c r="J31" s="24"/>
      <c r="K31" s="25"/>
    </row>
    <row r="32" spans="1:13" ht="15" customHeight="1" x14ac:dyDescent="0.25">
      <c r="A32" s="17"/>
      <c r="B32" s="26"/>
      <c r="C32" s="27" t="s">
        <v>13</v>
      </c>
      <c r="D32" s="28" t="s">
        <v>14</v>
      </c>
      <c r="E32" s="28" t="s">
        <v>15</v>
      </c>
      <c r="F32" s="28" t="s">
        <v>16</v>
      </c>
      <c r="G32" s="29"/>
      <c r="H32" s="28" t="s">
        <v>17</v>
      </c>
      <c r="I32" s="29"/>
      <c r="J32" s="28" t="s">
        <v>18</v>
      </c>
      <c r="K32" s="30" t="s">
        <v>19</v>
      </c>
      <c r="M32" s="87" t="s">
        <v>34</v>
      </c>
    </row>
    <row r="33" spans="1:12" x14ac:dyDescent="0.25">
      <c r="A33" s="17"/>
      <c r="B33" s="53" t="s">
        <v>3</v>
      </c>
      <c r="C33" s="54"/>
      <c r="D33" s="55">
        <v>7.7</v>
      </c>
      <c r="E33" s="55">
        <v>7.5</v>
      </c>
      <c r="F33" s="55">
        <v>6.6</v>
      </c>
      <c r="G33" s="54"/>
      <c r="H33" s="56">
        <v>5</v>
      </c>
      <c r="I33" s="54"/>
      <c r="J33" s="57">
        <f>AVERAGE(D33:F33,H33)</f>
        <v>6.6999999999999993</v>
      </c>
      <c r="K33" s="58" t="str">
        <f>IF(J33&lt;4,$M$19,IF(J33&lt;5,$M$20,IF(J33&lt;6,$M$21,IF(J33&lt;7,$M$22,$M$23))))</f>
        <v>Zeer goed</v>
      </c>
      <c r="L33" s="15" t="s">
        <v>33</v>
      </c>
    </row>
    <row r="34" spans="1:12" x14ac:dyDescent="0.25">
      <c r="A34" s="17"/>
      <c r="B34" s="59" t="s">
        <v>6</v>
      </c>
      <c r="C34" s="60"/>
      <c r="D34" s="61">
        <v>5</v>
      </c>
      <c r="E34" s="61">
        <v>4</v>
      </c>
      <c r="F34" s="61">
        <v>6.6</v>
      </c>
      <c r="G34" s="60"/>
      <c r="H34" s="62">
        <v>5</v>
      </c>
      <c r="I34" s="60"/>
      <c r="J34" s="63">
        <f>AVERAGE(D34,E34,F34,H34)</f>
        <v>5.15</v>
      </c>
      <c r="K34" s="58" t="str">
        <f>IF(J34&lt;4,$M$19,IF(J34&lt;5,$M$20,IF(J34&lt;6,$M$21,IF(J34&lt;7,$M$22,$M$23))))</f>
        <v>Geslaagd</v>
      </c>
    </row>
    <row r="35" spans="1:12" x14ac:dyDescent="0.25">
      <c r="A35" s="17"/>
      <c r="B35" s="59" t="s">
        <v>5</v>
      </c>
      <c r="C35" s="60"/>
      <c r="D35" s="61">
        <v>7.7</v>
      </c>
      <c r="E35" s="61">
        <v>7.5</v>
      </c>
      <c r="F35" s="61">
        <v>6.6</v>
      </c>
      <c r="G35" s="60"/>
      <c r="H35" s="62">
        <v>5</v>
      </c>
      <c r="I35" s="60"/>
      <c r="J35" s="64">
        <f>(D35+E35+F35+H35)/4</f>
        <v>6.6999999999999993</v>
      </c>
      <c r="K35" s="58" t="str">
        <f>IF(J35&lt;4,$M$19,IF(J35&lt;5,$M$20,IF(J35&lt;6,$M$21,IF(J35&lt;7,$M$22,$M$23))))</f>
        <v>Zeer goed</v>
      </c>
    </row>
    <row r="36" spans="1:12" x14ac:dyDescent="0.25">
      <c r="A36" s="17"/>
      <c r="B36" s="59" t="s">
        <v>2</v>
      </c>
      <c r="C36" s="60"/>
      <c r="D36" s="61">
        <v>5</v>
      </c>
      <c r="E36" s="61">
        <v>4</v>
      </c>
      <c r="F36" s="61">
        <v>3</v>
      </c>
      <c r="G36" s="60"/>
      <c r="H36" s="62">
        <v>5</v>
      </c>
      <c r="I36" s="60"/>
      <c r="J36" s="65">
        <f>(D36+E36+F36+H36)/4</f>
        <v>4.25</v>
      </c>
      <c r="K36" s="58" t="str">
        <f>IF(J36&lt;4,$M$19,IF(J36&lt;5,$M$20,IF(J36&lt;6,$M$21,IF(J36&lt;7,$M$22,$M$23))))</f>
        <v>Herexamen</v>
      </c>
    </row>
    <row r="37" spans="1:12" x14ac:dyDescent="0.25">
      <c r="A37" s="17"/>
      <c r="B37" s="59" t="s">
        <v>7</v>
      </c>
      <c r="C37" s="60"/>
      <c r="D37" s="61">
        <v>5.3</v>
      </c>
      <c r="E37" s="61">
        <v>4.9000000000000004</v>
      </c>
      <c r="F37" s="61">
        <v>4.9000000000000004</v>
      </c>
      <c r="G37" s="60"/>
      <c r="H37" s="62">
        <v>7</v>
      </c>
      <c r="I37" s="60"/>
      <c r="J37" s="65">
        <f>(D37+E37+F37+H37)/4</f>
        <v>5.5250000000000004</v>
      </c>
      <c r="K37" s="58" t="str">
        <f>IF(J37&lt;4,$M$19,IF(J37&lt;5,$M$20,IF(J37&lt;6,$M$21,IF(J37&lt;7,$M$22,$M$23))))</f>
        <v>Geslaagd</v>
      </c>
    </row>
    <row r="38" spans="1:12" x14ac:dyDescent="0.25">
      <c r="A38" s="17"/>
      <c r="B38" s="59" t="s">
        <v>4</v>
      </c>
      <c r="C38" s="60"/>
      <c r="D38" s="61">
        <v>4.9000000000000004</v>
      </c>
      <c r="E38" s="61">
        <v>3</v>
      </c>
      <c r="F38" s="61">
        <v>4</v>
      </c>
      <c r="G38" s="60"/>
      <c r="H38" s="62">
        <v>4</v>
      </c>
      <c r="I38" s="60"/>
      <c r="J38" s="65">
        <f>(D38+E38+F38+H38)/4</f>
        <v>3.9750000000000001</v>
      </c>
      <c r="K38" s="58" t="str">
        <f>IF(J38&lt;4,$M$19,IF(J38&lt;5,$M$20,IF(J38&lt;6,$M$21,IF(J38&lt;7,$M$22,$M$23))))</f>
        <v>Gezakt</v>
      </c>
    </row>
    <row r="39" spans="1:12" x14ac:dyDescent="0.25">
      <c r="A39" s="17"/>
      <c r="B39" s="59" t="s">
        <v>8</v>
      </c>
      <c r="C39" s="60"/>
      <c r="D39" s="61">
        <v>6.4</v>
      </c>
      <c r="E39" s="61">
        <v>7.2</v>
      </c>
      <c r="F39" s="61">
        <v>7.5</v>
      </c>
      <c r="G39" s="60"/>
      <c r="H39" s="62">
        <v>5</v>
      </c>
      <c r="I39" s="60"/>
      <c r="J39" s="65">
        <f>(D39+E39+F39+H39)/4</f>
        <v>6.5250000000000004</v>
      </c>
      <c r="K39" s="58" t="str">
        <f>IF(J39&lt;4,$M$19,IF(J39&lt;5,$M$20,IF(J39&lt;6,$M$21,IF(J39&lt;7,$M$22,$M$23))))</f>
        <v>Zeer goed</v>
      </c>
    </row>
    <row r="40" spans="1:12" x14ac:dyDescent="0.25">
      <c r="A40" s="17"/>
      <c r="B40" s="59" t="s">
        <v>6</v>
      </c>
      <c r="C40" s="60"/>
      <c r="D40" s="61">
        <v>6.8</v>
      </c>
      <c r="E40" s="61">
        <v>9</v>
      </c>
      <c r="F40" s="61">
        <v>8.1999999999999993</v>
      </c>
      <c r="G40" s="60"/>
      <c r="H40" s="62">
        <v>6</v>
      </c>
      <c r="I40" s="60"/>
      <c r="J40" s="65">
        <f>(D40+E40+F40+H40)/4</f>
        <v>7.5</v>
      </c>
      <c r="K40" s="58" t="str">
        <f>IF(J40&lt;4,$M$19,IF(J40&lt;5,$M$20,IF(J40&lt;6,$M$21,IF(J40&lt;7,$M$22,$M$23))))</f>
        <v>Cumlaude</v>
      </c>
    </row>
    <row r="41" spans="1:12" x14ac:dyDescent="0.25">
      <c r="A41" s="17"/>
      <c r="B41" s="59" t="s">
        <v>5</v>
      </c>
      <c r="C41" s="60"/>
      <c r="D41" s="61">
        <v>4</v>
      </c>
      <c r="E41" s="61">
        <v>2</v>
      </c>
      <c r="F41" s="61">
        <v>4.3</v>
      </c>
      <c r="G41" s="60"/>
      <c r="H41" s="62">
        <v>5</v>
      </c>
      <c r="I41" s="60"/>
      <c r="J41" s="65">
        <f>(D41+E41+F41+H41)/4</f>
        <v>3.8250000000000002</v>
      </c>
      <c r="K41" s="58" t="str">
        <f>IF(J41&lt;4,$M$19,IF(J41&lt;5,$M$20,IF(J41&lt;6,$M$21,IF(J41&lt;7,$M$22,$M$23))))</f>
        <v>Gezakt</v>
      </c>
    </row>
    <row r="42" spans="1:12" x14ac:dyDescent="0.25">
      <c r="A42" s="17"/>
      <c r="B42" s="59" t="s">
        <v>7</v>
      </c>
      <c r="C42" s="60"/>
      <c r="D42" s="61">
        <v>7.2</v>
      </c>
      <c r="E42" s="61">
        <v>8.1999999999999993</v>
      </c>
      <c r="F42" s="61">
        <v>6.4</v>
      </c>
      <c r="G42" s="60"/>
      <c r="H42" s="62">
        <v>4</v>
      </c>
      <c r="I42" s="60"/>
      <c r="J42" s="65">
        <f>(D42+E42+F42+H42)/4</f>
        <v>6.4499999999999993</v>
      </c>
      <c r="K42" s="58" t="str">
        <f>IF(J42&lt;4,$M$19,IF(J42&lt;5,$M$20,IF(J42&lt;6,$M$21,IF(J42&lt;7,$M$22,$M$23))))</f>
        <v>Zeer goed</v>
      </c>
    </row>
    <row r="43" spans="1:12" x14ac:dyDescent="0.25">
      <c r="A43" s="17"/>
      <c r="B43" s="59" t="s">
        <v>4</v>
      </c>
      <c r="C43" s="60"/>
      <c r="D43" s="61">
        <v>4.9000000000000004</v>
      </c>
      <c r="E43" s="61">
        <v>4.3</v>
      </c>
      <c r="F43" s="61">
        <v>7.2</v>
      </c>
      <c r="G43" s="60"/>
      <c r="H43" s="62">
        <v>3</v>
      </c>
      <c r="I43" s="60"/>
      <c r="J43" s="65">
        <f>(D43+E43+F43+H43)/4</f>
        <v>4.8499999999999996</v>
      </c>
      <c r="K43" s="58" t="str">
        <f>IF(J43&lt;4,$M$19,IF(J43&lt;5,$M$20,IF(J43&lt;6,$M$21,IF(J43&lt;7,$M$22,$M$23))))</f>
        <v>Herexamen</v>
      </c>
    </row>
    <row r="44" spans="1:12" x14ac:dyDescent="0.25">
      <c r="A44" s="17"/>
      <c r="B44" s="59" t="s">
        <v>8</v>
      </c>
      <c r="C44" s="60"/>
      <c r="D44" s="61">
        <v>6.2</v>
      </c>
      <c r="E44" s="61">
        <v>8.4</v>
      </c>
      <c r="F44" s="61">
        <v>6.8</v>
      </c>
      <c r="G44" s="60"/>
      <c r="H44" s="62">
        <v>6</v>
      </c>
      <c r="I44" s="60"/>
      <c r="J44" s="65">
        <f>(D44+E44+F44+H44)/4</f>
        <v>6.8500000000000005</v>
      </c>
      <c r="K44" s="58" t="str">
        <f>IF(J44&lt;4,$M$19,IF(J44&lt;5,$M$20,IF(J44&lt;6,$M$21,IF(J44&lt;7,$M$22,$M$23))))</f>
        <v>Zeer goed</v>
      </c>
    </row>
    <row r="45" spans="1:12" ht="15.75" thickBot="1" x14ac:dyDescent="0.3">
      <c r="A45" s="43"/>
      <c r="B45" s="66" t="s">
        <v>2</v>
      </c>
      <c r="C45" s="67"/>
      <c r="D45" s="68">
        <v>4.3</v>
      </c>
      <c r="E45" s="68">
        <v>6.4</v>
      </c>
      <c r="F45" s="68">
        <v>8.1</v>
      </c>
      <c r="G45" s="67"/>
      <c r="H45" s="69">
        <v>6</v>
      </c>
      <c r="I45" s="67"/>
      <c r="J45" s="70">
        <f>(D45+E45+F45+H45)/4</f>
        <v>6.1999999999999993</v>
      </c>
      <c r="K45" s="71" t="str">
        <f>IF(J45&lt;4,$M$19,IF(J45&lt;5,$M$20,IF(J45&lt;6,$M$21,IF(J45&lt;7,$M$22,$M$23))))</f>
        <v>Zeer goed</v>
      </c>
    </row>
    <row r="46" spans="1:12" x14ac:dyDescent="0.25">
      <c r="B46" s="75" t="s">
        <v>36</v>
      </c>
      <c r="C46" s="75"/>
      <c r="D46" s="75"/>
      <c r="E46" s="75"/>
      <c r="F46" s="75"/>
      <c r="G46" s="75"/>
      <c r="H46" s="75"/>
      <c r="I46" s="75"/>
      <c r="J46" s="75"/>
      <c r="K46" s="75"/>
    </row>
  </sheetData>
  <mergeCells count="9">
    <mergeCell ref="D30:E30"/>
    <mergeCell ref="G30:H30"/>
    <mergeCell ref="B46:K46"/>
    <mergeCell ref="A1:K1"/>
    <mergeCell ref="A2:K2"/>
    <mergeCell ref="G13:H13"/>
    <mergeCell ref="B28:K28"/>
    <mergeCell ref="C29:I29"/>
    <mergeCell ref="C13:F13"/>
  </mergeCells>
  <conditionalFormatting sqref="K33:K45">
    <cfRule type="cellIs" dxfId="2" priority="1" stopIfTrue="1" operator="equal">
      <formula>"herexamen"</formula>
    </cfRule>
    <cfRule type="cellIs" dxfId="1" priority="2" stopIfTrue="1" operator="equal">
      <formula>"Gezakt"</formula>
    </cfRule>
    <cfRule type="cellIs" dxfId="0" priority="3" stopIfTrue="1" operator="equal">
      <formula>"Geslaagd"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1265" r:id="rId5">
          <objectPr defaultSize="0" autoPict="0" r:id="rId6">
            <anchor moveWithCells="1" sizeWithCells="1">
              <from>
                <xdr:col>4</xdr:col>
                <xdr:colOff>438150</xdr:colOff>
                <xdr:row>14</xdr:row>
                <xdr:rowOff>171450</xdr:rowOff>
              </from>
              <to>
                <xdr:col>4</xdr:col>
                <xdr:colOff>438150</xdr:colOff>
                <xdr:row>14</xdr:row>
                <xdr:rowOff>171450</xdr:rowOff>
              </to>
            </anchor>
          </objectPr>
        </oleObject>
      </mc:Choice>
      <mc:Fallback>
        <oleObject progId="PBrush" shapeId="11265" r:id="rId5"/>
      </mc:Fallback>
    </mc:AlternateContent>
    <mc:AlternateContent xmlns:mc="http://schemas.openxmlformats.org/markup-compatibility/2006">
      <mc:Choice Requires="x14">
        <oleObject progId="PBrush" shapeId="11266" r:id="rId7">
          <objectPr defaultSize="0" autoPict="0" r:id="rId6">
            <anchor moveWithCells="1" sizeWithCells="1">
              <from>
                <xdr:col>4</xdr:col>
                <xdr:colOff>438150</xdr:colOff>
                <xdr:row>14</xdr:row>
                <xdr:rowOff>171450</xdr:rowOff>
              </from>
              <to>
                <xdr:col>4</xdr:col>
                <xdr:colOff>438150</xdr:colOff>
                <xdr:row>14</xdr:row>
                <xdr:rowOff>171450</xdr:rowOff>
              </to>
            </anchor>
          </objectPr>
        </oleObject>
      </mc:Choice>
      <mc:Fallback>
        <oleObject progId="PBrush" shapeId="11266" r:id="rId7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6">
            <anchor moveWithCells="1" sizeWithCells="1">
              <from>
                <xdr:col>4</xdr:col>
                <xdr:colOff>438150</xdr:colOff>
                <xdr:row>26</xdr:row>
                <xdr:rowOff>104775</xdr:rowOff>
              </from>
              <to>
                <xdr:col>4</xdr:col>
                <xdr:colOff>438150</xdr:colOff>
                <xdr:row>26</xdr:row>
                <xdr:rowOff>104775</xdr:rowOff>
              </to>
            </anchor>
          </objectPr>
        </oleObject>
      </mc:Choice>
      <mc:Fallback>
        <oleObject progId="PBrush" shapeId="11267" r:id="rId8"/>
      </mc:Fallback>
    </mc:AlternateContent>
    <mc:AlternateContent xmlns:mc="http://schemas.openxmlformats.org/markup-compatibility/2006">
      <mc:Choice Requires="x14">
        <oleObject progId="PBrush" shapeId="11268" r:id="rId9">
          <objectPr defaultSize="0" autoPict="0" r:id="rId6">
            <anchor moveWithCells="1" sizeWithCells="1">
              <from>
                <xdr:col>4</xdr:col>
                <xdr:colOff>438150</xdr:colOff>
                <xdr:row>26</xdr:row>
                <xdr:rowOff>104775</xdr:rowOff>
              </from>
              <to>
                <xdr:col>4</xdr:col>
                <xdr:colOff>438150</xdr:colOff>
                <xdr:row>26</xdr:row>
                <xdr:rowOff>104775</xdr:rowOff>
              </to>
            </anchor>
          </objectPr>
        </oleObject>
      </mc:Choice>
      <mc:Fallback>
        <oleObject progId="PBrush" shapeId="11268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ALS geneseld absolute criteria </vt:lpstr>
      <vt:lpstr>'ALS geneseld absolute criteria 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2017-03-31T09:36:21Z</dcterms:modified>
</cp:coreProperties>
</file>