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D:\OneDrive\Documenten Onedrive\Cursussen\2. E-learning cursussen\Excel\5. Draaitabellen\Alle opdrachten\"/>
    </mc:Choice>
  </mc:AlternateContent>
  <xr:revisionPtr revIDLastSave="7" documentId="8_{BAA87330-10C1-4065-BFC7-0FD2617E32CC}" xr6:coauthVersionLast="44" xr6:coauthVersionMax="44" xr10:uidLastSave="{9A37B316-7E8B-49FB-9017-F8E95DE4FFE5}"/>
  <bookViews>
    <workbookView xWindow="-108" yWindow="-108" windowWidth="23256" windowHeight="12576" xr2:uid="{B2D633D8-E132-47D1-8011-09F93E2C1DD3}"/>
  </bookViews>
  <sheets>
    <sheet name="Omzetverschil per jaar" sheetId="1" r:id="rId1"/>
  </sheets>
  <definedNames>
    <definedName name="_xlnm.Print_Area" localSheetId="0">'Omzetverschil per jaar'!$A$1:$O$20</definedName>
  </definedNames>
  <calcPr calcId="191029" iterate="1"/>
  <pivotCaches>
    <pivotCache cacheId="0" r:id="rId2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6" i="1" l="1"/>
  <c r="M5" i="1"/>
  <c r="M4" i="1"/>
  <c r="M3" i="1"/>
  <c r="O6" i="1"/>
  <c r="N5" i="1"/>
  <c r="O3" i="1"/>
  <c r="N3" i="1"/>
  <c r="O4" i="1"/>
  <c r="N6" i="1"/>
  <c r="N4" i="1"/>
  <c r="O5" i="1"/>
  <c r="K3" i="1" l="1"/>
  <c r="L3" i="1"/>
  <c r="L4" i="1"/>
  <c r="K4" i="1"/>
  <c r="L5" i="1"/>
  <c r="K5" i="1"/>
  <c r="K6" i="1"/>
  <c r="L6" i="1"/>
</calcChain>
</file>

<file path=xl/sharedStrings.xml><?xml version="1.0" encoding="utf-8"?>
<sst xmlns="http://schemas.openxmlformats.org/spreadsheetml/2006/main" count="26" uniqueCount="24">
  <si>
    <t>Deze Functie toont  met tekst het verschil van omzet t.o.v. vorig jaar</t>
  </si>
  <si>
    <t>▲</t>
  </si>
  <si>
    <t>▼</t>
  </si>
  <si>
    <r>
      <rPr>
        <i/>
        <sz val="14"/>
        <color theme="1"/>
        <rFont val="Calibri"/>
        <family val="2"/>
        <scheme val="minor"/>
      </rPr>
      <t>Maak in het Dashboard cel B26 een titel zoals het voorbeeld</t>
    </r>
    <r>
      <rPr>
        <sz val="14"/>
        <color theme="1"/>
        <rFont val="Calibri"/>
        <family val="2"/>
        <scheme val="minor"/>
      </rPr>
      <t xml:space="preserve"> - </t>
    </r>
    <r>
      <rPr>
        <b/>
        <sz val="14"/>
        <color theme="1"/>
        <rFont val="Calibri"/>
        <family val="2"/>
        <scheme val="minor"/>
      </rPr>
      <t>K2 tot O2</t>
    </r>
  </si>
  <si>
    <t>Verschil</t>
  </si>
  <si>
    <t>% verschil</t>
  </si>
  <si>
    <t>Verkoper</t>
  </si>
  <si>
    <r>
      <t xml:space="preserve">Voeg de symbolen hoger </t>
    </r>
    <r>
      <rPr>
        <sz val="14"/>
        <color theme="1"/>
        <rFont val="Arial"/>
        <family val="2"/>
      </rPr>
      <t xml:space="preserve">▲ </t>
    </r>
    <r>
      <rPr>
        <sz val="14"/>
        <color theme="1"/>
        <rFont val="Calibri"/>
        <family val="2"/>
        <scheme val="minor"/>
      </rPr>
      <t>en lager ▼ in en zet deze in cel B25 en C25 (vergroot eventueel het symbool)</t>
    </r>
  </si>
  <si>
    <t>Jacky Lee</t>
  </si>
  <si>
    <r>
      <t xml:space="preserve">1. </t>
    </r>
    <r>
      <rPr>
        <b/>
        <i/>
        <sz val="14"/>
        <color theme="1"/>
        <rFont val="Calibri"/>
        <family val="2"/>
        <scheme val="minor"/>
      </rPr>
      <t>Maak een draaitabel</t>
    </r>
    <r>
      <rPr>
        <b/>
        <sz val="14"/>
        <color theme="1"/>
        <rFont val="Calibri"/>
        <family val="2"/>
        <scheme val="minor"/>
      </rPr>
      <t xml:space="preserve"> onderin het Dashboard</t>
    </r>
    <r>
      <rPr>
        <sz val="14"/>
        <color theme="1"/>
        <rFont val="Calibri"/>
        <family val="2"/>
        <scheme val="minor"/>
      </rPr>
      <t xml:space="preserve"> in cel I26 - stel als volgt in: Verkoper/jaar/Verkoop</t>
    </r>
  </si>
  <si>
    <t>John Deckers</t>
  </si>
  <si>
    <r>
      <t>2. Koppel met een = teken in cel D27 -</t>
    </r>
    <r>
      <rPr>
        <i/>
        <sz val="14"/>
        <color theme="1"/>
        <rFont val="Calibri"/>
        <family val="2"/>
        <scheme val="minor"/>
      </rPr>
      <t xml:space="preserve"> </t>
    </r>
    <r>
      <rPr>
        <sz val="14"/>
        <color theme="1"/>
        <rFont val="Calibri"/>
        <family val="2"/>
        <scheme val="minor"/>
      </rPr>
      <t>de cel I28 "</t>
    </r>
    <r>
      <rPr>
        <b/>
        <i/>
        <sz val="14"/>
        <color theme="1"/>
        <rFont val="Calibri"/>
        <family val="2"/>
        <scheme val="minor"/>
      </rPr>
      <t>Jacky Lee"</t>
    </r>
    <r>
      <rPr>
        <sz val="14"/>
        <color theme="1"/>
        <rFont val="Calibri"/>
        <family val="2"/>
        <scheme val="minor"/>
      </rPr>
      <t xml:space="preserve"> uit de draaitabel - Doorvoeren met vulgreep</t>
    </r>
  </si>
  <si>
    <t>Math Jenzen</t>
  </si>
  <si>
    <t>Wesly Snake</t>
  </si>
  <si>
    <r>
      <t>3. Koppel met een = teken in cel E27  -</t>
    </r>
    <r>
      <rPr>
        <i/>
        <sz val="14"/>
        <color theme="1"/>
        <rFont val="Calibri"/>
        <family val="2"/>
        <scheme val="minor"/>
      </rPr>
      <t xml:space="preserve"> </t>
    </r>
    <r>
      <rPr>
        <sz val="14"/>
        <color theme="1"/>
        <rFont val="Calibri"/>
        <family val="2"/>
        <scheme val="minor"/>
      </rPr>
      <t>de cel J28 (data van 2017) uit de draaitabel</t>
    </r>
  </si>
  <si>
    <r>
      <t xml:space="preserve">    verander in de formulebalk "</t>
    </r>
    <r>
      <rPr>
        <i/>
        <sz val="14"/>
        <color theme="1"/>
        <rFont val="Calibri"/>
        <family val="2"/>
        <scheme val="minor"/>
      </rPr>
      <t>Jacky Lee</t>
    </r>
    <r>
      <rPr>
        <sz val="14"/>
        <color theme="1"/>
        <rFont val="Calibri"/>
        <family val="2"/>
        <scheme val="minor"/>
      </rPr>
      <t>" in I28 of klik de naam aan</t>
    </r>
  </si>
  <si>
    <t>DRAAITABEL.OPHALEN("SALES ";$I$26;"SALES PERSON";I28;"YEAR";2017)</t>
  </si>
  <si>
    <r>
      <t>4. Koppel met een = teken in cel F27  -</t>
    </r>
    <r>
      <rPr>
        <i/>
        <sz val="14"/>
        <color theme="1"/>
        <rFont val="Calibri"/>
        <family val="2"/>
        <scheme val="minor"/>
      </rPr>
      <t xml:space="preserve"> </t>
    </r>
    <r>
      <rPr>
        <sz val="14"/>
        <color theme="1"/>
        <rFont val="Calibri"/>
        <family val="2"/>
        <scheme val="minor"/>
      </rPr>
      <t>de cel K28 (data van 2018) uit de draaitabel</t>
    </r>
  </si>
  <si>
    <r>
      <t xml:space="preserve">5. Onder de titel </t>
    </r>
    <r>
      <rPr>
        <b/>
        <sz val="14"/>
        <color theme="1"/>
        <rFont val="Calibri"/>
        <family val="2"/>
        <scheme val="minor"/>
      </rPr>
      <t>% verschil</t>
    </r>
    <r>
      <rPr>
        <sz val="14"/>
        <color theme="1"/>
        <rFont val="Calibri"/>
        <family val="2"/>
        <scheme val="minor"/>
      </rPr>
      <t xml:space="preserve"> in cel C27 deze formule maken: - =F27/E27-1 - </t>
    </r>
    <r>
      <rPr>
        <b/>
        <sz val="14"/>
        <color theme="1"/>
        <rFont val="Calibri"/>
        <family val="2"/>
        <scheme val="minor"/>
      </rPr>
      <t>Celeigenschappen</t>
    </r>
    <r>
      <rPr>
        <sz val="14"/>
        <color theme="1"/>
        <rFont val="Calibri"/>
        <family val="2"/>
        <scheme val="minor"/>
      </rPr>
      <t xml:space="preserve">  in % instellen</t>
    </r>
  </si>
  <si>
    <t xml:space="preserve">    Sleep met de vulgreep de gegevens door voor alle cellen</t>
  </si>
  <si>
    <r>
      <t xml:space="preserve">6. In cel B27 voor </t>
    </r>
    <r>
      <rPr>
        <b/>
        <sz val="14"/>
        <color theme="1"/>
        <rFont val="Calibri"/>
        <family val="2"/>
        <scheme val="minor"/>
      </rPr>
      <t>▲▼Verschil</t>
    </r>
    <r>
      <rPr>
        <sz val="14"/>
        <color theme="1"/>
        <rFont val="Calibri"/>
        <family val="2"/>
        <scheme val="minor"/>
      </rPr>
      <t xml:space="preserve"> (hoger/lager) deze functie gebruiken: - =ALS(E39&gt;F39;$G$36;$F$36) - doorvoeren ook voor </t>
    </r>
    <r>
      <rPr>
        <i/>
        <sz val="14"/>
        <color theme="1"/>
        <rFont val="Calibri"/>
        <family val="2"/>
        <scheme val="minor"/>
      </rPr>
      <t>naar alle cellen</t>
    </r>
  </si>
  <si>
    <t>Lettertype van de symbolen zijn Wingdings3</t>
  </si>
  <si>
    <t>Jaar</t>
  </si>
  <si>
    <t>Omzet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</si>
</sst>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 ;\-#,##0\ "/>
  </numFmts>
  <fonts count="11" x14ac:knownFonts="1">
    <font>
      <sz val="12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sz val="12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4"/>
      <color theme="1"/>
      <name val="Arial"/>
      <family val="2"/>
    </font>
    <font>
      <b/>
      <i/>
      <sz val="14"/>
      <color theme="1"/>
      <name val="Calibri"/>
      <family val="2"/>
      <scheme val="minor"/>
    </font>
    <font>
      <sz val="9"/>
      <color theme="4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0" fillId="2" borderId="0" xfId="0" applyFill="1"/>
    <xf numFmtId="0" fontId="3" fillId="2" borderId="0" xfId="0" applyFont="1" applyFill="1"/>
    <xf numFmtId="0" fontId="2" fillId="2" borderId="0" xfId="0" applyFont="1" applyFill="1" applyAlignment="1">
      <alignment horizontal="right"/>
    </xf>
    <xf numFmtId="0" fontId="2" fillId="2" borderId="0" xfId="0" applyFont="1" applyFill="1" applyAlignment="1">
      <alignment horizontal="left"/>
    </xf>
    <xf numFmtId="0" fontId="4" fillId="0" borderId="0" xfId="0" applyFont="1"/>
    <xf numFmtId="0" fontId="7" fillId="3" borderId="0" xfId="0" applyFont="1" applyFill="1" applyAlignment="1">
      <alignment horizontal="center"/>
    </xf>
    <xf numFmtId="0" fontId="0" fillId="0" borderId="0" xfId="0" applyAlignment="1">
      <alignment horizontal="right"/>
    </xf>
    <xf numFmtId="9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0" fontId="10" fillId="0" borderId="0" xfId="0" applyFont="1"/>
    <xf numFmtId="0" fontId="5" fillId="0" borderId="0" xfId="0" applyFont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71"/>
      </c:doughnut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502920</xdr:colOff>
      <xdr:row>1</xdr:row>
      <xdr:rowOff>152401</xdr:rowOff>
    </xdr:from>
    <xdr:to>
      <xdr:col>10</xdr:col>
      <xdr:colOff>38100</xdr:colOff>
      <xdr:row>1</xdr:row>
      <xdr:rowOff>160020</xdr:rowOff>
    </xdr:to>
    <xdr:cxnSp macro="">
      <xdr:nvCxnSpPr>
        <xdr:cNvPr id="2" name="Rechte verbindingslijn met pijl 1">
          <a:extLst>
            <a:ext uri="{FF2B5EF4-FFF2-40B4-BE49-F238E27FC236}">
              <a16:creationId xmlns:a16="http://schemas.microsoft.com/office/drawing/2014/main" id="{205C24E5-230E-4C05-9528-3D330F8F198D}"/>
            </a:ext>
          </a:extLst>
        </xdr:cNvPr>
        <xdr:cNvCxnSpPr/>
      </xdr:nvCxnSpPr>
      <xdr:spPr>
        <a:xfrm flipV="1">
          <a:off x="5196840" y="548641"/>
          <a:ext cx="2346960" cy="7619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449580</xdr:colOff>
      <xdr:row>5</xdr:row>
      <xdr:rowOff>219076</xdr:rowOff>
    </xdr:from>
    <xdr:to>
      <xdr:col>11</xdr:col>
      <xdr:colOff>314325</xdr:colOff>
      <xdr:row>12</xdr:row>
      <xdr:rowOff>68580</xdr:rowOff>
    </xdr:to>
    <xdr:cxnSp macro="">
      <xdr:nvCxnSpPr>
        <xdr:cNvPr id="3" name="Rechte verbindingslijn met pijl 2">
          <a:extLst>
            <a:ext uri="{FF2B5EF4-FFF2-40B4-BE49-F238E27FC236}">
              <a16:creationId xmlns:a16="http://schemas.microsoft.com/office/drawing/2014/main" id="{BCF42A45-3941-4589-8F30-0129BF230503}"/>
            </a:ext>
          </a:extLst>
        </xdr:cNvPr>
        <xdr:cNvCxnSpPr/>
      </xdr:nvCxnSpPr>
      <xdr:spPr>
        <a:xfrm flipV="1">
          <a:off x="5143500" y="1499236"/>
          <a:ext cx="3347085" cy="1320164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238124</xdr:colOff>
      <xdr:row>8</xdr:row>
      <xdr:rowOff>0</xdr:rowOff>
    </xdr:from>
    <xdr:to>
      <xdr:col>19</xdr:col>
      <xdr:colOff>47624</xdr:colOff>
      <xdr:row>15</xdr:row>
      <xdr:rowOff>0</xdr:rowOff>
    </xdr:to>
    <xdr:graphicFrame macro="">
      <xdr:nvGraphicFramePr>
        <xdr:cNvPr id="4" name="Grafiek 3">
          <a:extLst>
            <a:ext uri="{FF2B5EF4-FFF2-40B4-BE49-F238E27FC236}">
              <a16:creationId xmlns:a16="http://schemas.microsoft.com/office/drawing/2014/main" id="{09EA56DE-5E03-4583-AC5F-A8FB2520BB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Lpc06" refreshedDate="43711.651929050924" createdVersion="4" refreshedVersion="6" minRefreshableVersion="3" recordCount="606" xr:uid="{B19D08DA-9D99-40E8-A048-C4502E7D9D2E}">
  <cacheSource type="worksheet">
    <worksheetSource name="Data_tabel"/>
  </cacheSource>
  <cacheFields count="13">
    <cacheField name="CUSTOMER" numFmtId="0">
      <sharedItems/>
    </cacheField>
    <cacheField name="PRODUCTS" numFmtId="0">
      <sharedItems count="8">
        <s v="Beer"/>
        <s v="Water"/>
        <s v="Tonic"/>
        <s v="Cola"/>
        <s v="Spa"/>
        <s v="BOTTLES" u="1"/>
        <s v="ICE CUBES" u="1"/>
        <s v="SOFT DRINKS" u="1"/>
      </sharedItems>
    </cacheField>
    <cacheField name="SALES PERSON" numFmtId="0">
      <sharedItems count="8">
        <s v="Jacky Lee"/>
        <s v="John Deckers"/>
        <s v="Math Jenzen"/>
        <s v="Wesly Snake"/>
        <s v="Ian Wright" u="1"/>
        <s v="John Michaloudis" u="1"/>
        <s v="Homer Simpson" u="1"/>
        <s v="Michael Jackson" u="1"/>
      </sharedItems>
    </cacheField>
    <cacheField name="REGION" numFmtId="0">
      <sharedItems count="5">
        <s v="ASIA"/>
        <s v="USA"/>
        <s v="EUROPE"/>
        <s v="AFRICA"/>
        <s v="AMERICAS" u="1"/>
      </sharedItems>
      <fieldGroup par="10"/>
    </cacheField>
    <cacheField name="ORDER DATE" numFmtId="14">
      <sharedItems containsSemiMixedTypes="0" containsNonDate="0" containsDate="1" containsString="0" minDate="2016-01-03T00:00:00" maxDate="2018-12-31T00:00:00" count="261">
        <d v="2016-05-23T00:00:00"/>
        <d v="2016-05-26T00:00:00"/>
        <d v="2016-06-22T00:00:00"/>
        <d v="2016-08-19T00:00:00"/>
        <d v="2017-02-15T00:00:00"/>
        <d v="2017-10-11T00:00:00"/>
        <d v="2017-12-02T00:00:00"/>
        <d v="2017-12-21T00:00:00"/>
        <d v="2018-01-14T00:00:00"/>
        <d v="2018-05-11T00:00:00"/>
        <d v="2018-09-26T00:00:00"/>
        <d v="2018-10-13T00:00:00"/>
        <d v="2016-04-20T00:00:00"/>
        <d v="2016-06-29T00:00:00"/>
        <d v="2016-08-17T00:00:00"/>
        <d v="2016-09-07T00:00:00"/>
        <d v="2017-04-13T00:00:00"/>
        <d v="2017-10-20T00:00:00"/>
        <d v="2017-11-22T00:00:00"/>
        <d v="2018-06-29T00:00:00"/>
        <d v="2018-07-14T00:00:00"/>
        <d v="2018-07-27T00:00:00"/>
        <d v="2018-08-10T00:00:00"/>
        <d v="2016-02-23T00:00:00"/>
        <d v="2016-03-30T00:00:00"/>
        <d v="2016-11-28T00:00:00"/>
        <d v="2017-06-08T00:00:00"/>
        <d v="2017-10-10T00:00:00"/>
        <d v="2017-12-30T00:00:00"/>
        <d v="2018-05-12T00:00:00"/>
        <d v="2018-06-15T00:00:00"/>
        <d v="2018-09-06T00:00:00"/>
        <d v="2018-10-04T00:00:00"/>
        <d v="2016-07-13T00:00:00"/>
        <d v="2016-10-19T00:00:00"/>
        <d v="2016-11-08T00:00:00"/>
        <d v="2017-06-22T00:00:00"/>
        <d v="2017-06-23T00:00:00"/>
        <d v="2017-10-17T00:00:00"/>
        <d v="2018-09-14T00:00:00"/>
        <d v="2018-09-21T00:00:00"/>
        <d v="2018-11-14T00:00:00"/>
        <d v="2016-01-03T00:00:00"/>
        <d v="2016-05-11T00:00:00"/>
        <d v="2016-08-08T00:00:00"/>
        <d v="2016-09-26T00:00:00"/>
        <d v="2017-05-09T00:00:00"/>
        <d v="2017-10-07T00:00:00"/>
        <d v="2018-03-15T00:00:00"/>
        <d v="2018-06-01T00:00:00"/>
        <d v="2018-06-02T00:00:00"/>
        <d v="2018-11-17T00:00:00"/>
        <d v="2016-03-01T00:00:00"/>
        <d v="2016-05-06T00:00:00"/>
        <d v="2016-07-07T00:00:00"/>
        <d v="2016-10-04T00:00:00"/>
        <d v="2017-01-25T00:00:00"/>
        <d v="2017-03-09T00:00:00"/>
        <d v="2018-03-16T00:00:00"/>
        <d v="2018-08-01T00:00:00"/>
        <d v="2018-11-03T00:00:00"/>
        <d v="2016-01-24T00:00:00"/>
        <d v="2016-04-27T00:00:00"/>
        <d v="2016-09-14T00:00:00"/>
        <d v="2017-05-16T00:00:00"/>
        <d v="2017-11-15T00:00:00"/>
        <d v="2017-12-20T00:00:00"/>
        <d v="2018-02-15T00:00:00"/>
        <d v="2018-10-28T00:00:00"/>
        <d v="2018-11-28T00:00:00"/>
        <d v="2016-10-17T00:00:00"/>
        <d v="2016-12-02T00:00:00"/>
        <d v="2017-01-07T00:00:00"/>
        <d v="2017-03-10T00:00:00"/>
        <d v="2018-08-04T00:00:00"/>
        <d v="2018-08-23T00:00:00"/>
        <d v="2016-07-20T00:00:00"/>
        <d v="2016-09-29T00:00:00"/>
        <d v="2016-10-11T00:00:00"/>
        <d v="2016-11-15T00:00:00"/>
        <d v="2017-08-01T00:00:00"/>
        <d v="2017-09-26T00:00:00"/>
        <d v="2018-01-12T00:00:00"/>
        <d v="2018-02-01T00:00:00"/>
        <d v="2016-01-11T00:00:00"/>
        <d v="2016-03-23T00:00:00"/>
        <d v="2016-04-06T00:00:00"/>
        <d v="2016-05-09T00:00:00"/>
        <d v="2017-09-06T00:00:00"/>
        <d v="2017-12-19T00:00:00"/>
        <d v="2018-01-24T00:00:00"/>
        <d v="2018-05-05T00:00:00"/>
        <d v="2018-11-15T00:00:00"/>
        <d v="2016-04-14T00:00:00"/>
        <d v="2016-07-27T00:00:00"/>
        <d v="2017-07-27T00:00:00"/>
        <d v="2018-03-21T00:00:00"/>
        <d v="2018-07-13T00:00:00"/>
        <d v="2018-12-19T00:00:00"/>
        <d v="2016-07-14T00:00:00"/>
        <d v="2016-12-14T00:00:00"/>
        <d v="2017-07-20T00:00:00"/>
        <d v="2017-08-04T00:00:00"/>
        <d v="2018-02-08T00:00:00"/>
        <d v="2018-12-22T00:00:00"/>
        <d v="2016-01-25T00:00:00"/>
        <d v="2016-05-18T00:00:00"/>
        <d v="2016-06-15T00:00:00"/>
        <d v="2016-12-01T00:00:00"/>
        <d v="2017-01-31T00:00:00"/>
        <d v="2017-06-02T00:00:00"/>
        <d v="2017-09-14T00:00:00"/>
        <d v="2017-09-21T00:00:00"/>
        <d v="2018-08-19T00:00:00"/>
        <d v="2018-10-31T00:00:00"/>
        <d v="2018-12-30T00:00:00"/>
        <d v="2016-04-13T00:00:00"/>
        <d v="2016-10-31T00:00:00"/>
        <d v="2017-09-07T00:00:00"/>
        <d v="2017-10-19T00:00:00"/>
        <d v="2018-07-06T00:00:00"/>
        <d v="2018-09-13T00:00:00"/>
        <d v="2018-12-29T00:00:00"/>
        <d v="2016-02-28T00:00:00"/>
        <d v="2017-04-06T00:00:00"/>
        <d v="2017-07-06T00:00:00"/>
        <d v="2017-10-04T00:00:00"/>
        <d v="2017-11-03T00:00:00"/>
        <d v="2018-04-15T00:00:00"/>
        <d v="2018-08-12T00:00:00"/>
        <d v="2018-10-01T00:00:00"/>
        <d v="2016-03-09T00:00:00"/>
        <d v="2016-08-04T00:00:00"/>
        <d v="2016-09-27T00:00:00"/>
        <d v="2017-01-11T00:00:00"/>
        <d v="2017-02-26T00:00:00"/>
        <d v="2017-02-28T00:00:00"/>
        <d v="2018-12-01T00:00:00"/>
        <d v="2016-10-07T00:00:00"/>
        <d v="2016-10-28T00:00:00"/>
        <d v="2017-11-14T00:00:00"/>
        <d v="2018-12-23T00:00:00"/>
        <d v="2018-12-24T00:00:00"/>
        <d v="2016-05-16T00:00:00"/>
        <d v="2017-12-06T00:00:00"/>
        <d v="2018-06-28T00:00:00"/>
        <d v="2016-04-05T00:00:00"/>
        <d v="2016-05-31T00:00:00"/>
        <d v="2017-05-11T00:00:00"/>
        <d v="2017-12-13T00:00:00"/>
        <d v="2018-09-15T00:00:00"/>
        <d v="2018-10-21T00:00:00"/>
        <d v="2016-03-22T00:00:00"/>
        <d v="2016-06-08T00:00:00"/>
        <d v="2016-10-21T00:00:00"/>
        <d v="2017-11-28T00:00:00"/>
        <d v="2018-04-13T00:00:00"/>
        <d v="2018-09-08T00:00:00"/>
        <d v="2016-04-01T00:00:00"/>
        <d v="2017-12-09T00:00:00"/>
        <d v="2018-06-30T00:00:00"/>
        <d v="2018-12-21T00:00:00"/>
        <d v="2016-12-05T00:00:00"/>
        <d v="2016-12-16T00:00:00"/>
        <d v="2018-07-26T00:00:00"/>
        <d v="2018-12-08T00:00:00"/>
        <d v="2016-11-03T00:00:00"/>
        <d v="2017-10-14T00:00:00"/>
        <d v="2017-12-14T00:00:00"/>
        <d v="2017-02-25T00:00:00"/>
        <d v="2017-04-01T00:00:00"/>
        <d v="2017-07-21T00:00:00"/>
        <d v="2017-11-08T00:00:00"/>
        <d v="2018-01-25T00:00:00"/>
        <d v="2018-06-08T00:00:00"/>
        <d v="2018-11-29T00:00:00"/>
        <d v="2016-11-14T00:00:00"/>
        <d v="2018-10-11T00:00:00"/>
        <d v="2017-07-04T00:00:00"/>
        <d v="2018-10-17T00:00:00"/>
        <d v="2016-06-14T00:00:00"/>
        <d v="2016-12-21T00:00:00"/>
        <d v="2017-05-26T00:00:00"/>
        <d v="2017-08-10T00:00:00"/>
        <d v="2017-11-19T00:00:00"/>
        <d v="2018-03-08T00:00:00"/>
        <d v="2018-03-09T00:00:00"/>
        <d v="2018-11-22T00:00:00"/>
        <d v="2018-04-06T00:00:00"/>
        <d v="2018-12-20T00:00:00"/>
        <d v="2016-03-02T00:00:00"/>
        <d v="2017-06-15T00:00:00"/>
        <d v="2018-09-07T00:00:00"/>
        <d v="2018-11-11T00:00:00"/>
        <d v="2016-03-08T00:00:00"/>
        <d v="2016-04-19T00:00:00"/>
        <d v="2017-06-07T00:00:00"/>
        <d v="2016-02-02T00:00:00"/>
        <d v="2017-09-13T00:00:00"/>
        <d v="2017-12-28T00:00:00"/>
        <d v="2016-11-01T00:00:00"/>
        <d v="2017-11-02T00:00:00"/>
        <d v="2017-11-04T00:00:00"/>
        <d v="2018-05-16T00:00:00"/>
        <d v="2016-06-13T00:00:00"/>
        <d v="2018-01-03T00:00:00"/>
        <d v="2018-11-19T00:00:00"/>
        <d v="2016-12-07T00:00:00"/>
        <d v="2017-02-16T00:00:00"/>
        <d v="2018-10-25T00:00:00"/>
        <d v="2016-02-09T00:00:00"/>
        <d v="2016-12-09T00:00:00"/>
        <d v="2017-03-08T00:00:00"/>
        <d v="2018-05-18T00:00:00"/>
        <d v="2018-11-01T00:00:00"/>
        <d v="2016-10-25T00:00:00"/>
        <d v="2016-11-19T00:00:00"/>
        <d v="2017-12-17T00:00:00"/>
        <d v="2017-12-31T00:00:00"/>
        <d v="2018-06-22T00:00:00"/>
        <d v="2018-11-24T00:00:00"/>
        <d v="2018-12-14T00:00:00"/>
        <d v="2016-08-31T00:00:00"/>
        <d v="2016-12-13T00:00:00"/>
        <d v="2017-01-05T00:00:00"/>
        <d v="2017-04-04T00:00:00"/>
        <d v="2016-09-09T00:00:00"/>
        <d v="2016-10-26T00:00:00"/>
        <d v="2016-12-17T00:00:00"/>
        <d v="2016-12-20T00:00:00"/>
        <d v="2017-02-23T00:00:00"/>
        <d v="2017-11-29T00:00:00"/>
        <d v="2017-12-08T00:00:00"/>
        <d v="2018-03-14T00:00:00"/>
        <d v="2018-08-08T00:00:00"/>
        <d v="2017-01-18T00:00:00"/>
        <d v="2016-02-01T00:00:00"/>
        <d v="2016-10-18T00:00:00"/>
        <d v="2016-12-31T00:00:00"/>
        <d v="2018-10-10T00:00:00"/>
        <d v="2017-07-14T00:00:00"/>
        <d v="2018-05-10T00:00:00"/>
        <d v="2016-07-06T00:00:00"/>
        <d v="2016-12-08T00:00:00"/>
        <d v="2017-10-26T00:00:00"/>
        <d v="2016-01-10T00:00:00"/>
        <d v="2016-01-18T00:00:00"/>
        <d v="2016-02-14T00:00:00"/>
        <d v="2016-12-06T00:00:00"/>
        <d v="2017-04-27T00:00:00"/>
        <d v="2018-09-28T00:00:00"/>
        <d v="2016-01-12T00:00:00"/>
        <d v="2018-06-24T00:00:00"/>
        <d v="2018-07-07T00:00:00"/>
        <d v="2016-06-02T00:00:00"/>
        <d v="2017-07-07T00:00:00"/>
        <d v="2016-11-16T00:00:00"/>
        <d v="2017-05-18T00:00:00"/>
        <d v="2017-06-14T00:00:00"/>
        <d v="2018-02-16T00:00:00"/>
        <d v="2018-09-16T00:00:00"/>
      </sharedItems>
      <fieldGroup base="4">
        <rangePr groupBy="days" startDate="2016-01-03T00:00:00" endDate="2018-12-31T00:00:00" groupInterval="7"/>
        <groupItems count="159">
          <s v="&lt;3-1-2016"/>
          <s v="3-1-2016 - 9-1-2016"/>
          <s v="10-1-2016 - 16-1-2016"/>
          <s v="17-1-2016 - 23-1-2016"/>
          <s v="24-1-2016 - 30-1-2016"/>
          <s v="31-1-2016 - 6-2-2016"/>
          <s v="7-2-2016 - 13-2-2016"/>
          <s v="14-2-2016 - 20-2-2016"/>
          <s v="21-2-2016 - 27-2-2016"/>
          <s v="28-2-2016 - 5-3-2016"/>
          <s v="6-3-2016 - 12-3-2016"/>
          <s v="13-3-2016 - 19-3-2016"/>
          <s v="20-3-2016 - 26-3-2016"/>
          <s v="27-3-2016 - 2-4-2016"/>
          <s v="3-4-2016 - 9-4-2016"/>
          <s v="10-4-2016 - 16-4-2016"/>
          <s v="17-4-2016 - 23-4-2016"/>
          <s v="24-4-2016 - 30-4-2016"/>
          <s v="1-5-2016 - 7-5-2016"/>
          <s v="8-5-2016 - 14-5-2016"/>
          <s v="15-5-2016 - 21-5-2016"/>
          <s v="22-5-2016 - 28-5-2016"/>
          <s v="29-5-2016 - 4-6-2016"/>
          <s v="5-6-2016 - 11-6-2016"/>
          <s v="12-6-2016 - 18-6-2016"/>
          <s v="19-6-2016 - 25-6-2016"/>
          <s v="26-6-2016 - 2-7-2016"/>
          <s v="3-7-2016 - 9-7-2016"/>
          <s v="10-7-2016 - 16-7-2016"/>
          <s v="17-7-2016 - 23-7-2016"/>
          <s v="24-7-2016 - 30-7-2016"/>
          <s v="31-7-2016 - 6-8-2016"/>
          <s v="7-8-2016 - 13-8-2016"/>
          <s v="14-8-2016 - 20-8-2016"/>
          <s v="21-8-2016 - 27-8-2016"/>
          <s v="28-8-2016 - 3-9-2016"/>
          <s v="4-9-2016 - 10-9-2016"/>
          <s v="11-9-2016 - 17-9-2016"/>
          <s v="18-9-2016 - 24-9-2016"/>
          <s v="25-9-2016 - 1-10-2016"/>
          <s v="2-10-2016 - 8-10-2016"/>
          <s v="9-10-2016 - 15-10-2016"/>
          <s v="16-10-2016 - 22-10-2016"/>
          <s v="23-10-2016 - 29-10-2016"/>
          <s v="30-10-2016 - 5-11-2016"/>
          <s v="6-11-2016 - 12-11-2016"/>
          <s v="13-11-2016 - 19-11-2016"/>
          <s v="20-11-2016 - 26-11-2016"/>
          <s v="27-11-2016 - 3-12-2016"/>
          <s v="4-12-2016 - 10-12-2016"/>
          <s v="11-12-2016 - 17-12-2016"/>
          <s v="18-12-2016 - 24-12-2016"/>
          <s v="25-12-2016 - 31-12-2016"/>
          <s v="1-1-2017 - 7-1-2017"/>
          <s v="8-1-2017 - 14-1-2017"/>
          <s v="15-1-2017 - 21-1-2017"/>
          <s v="22-1-2017 - 28-1-2017"/>
          <s v="29-1-2017 - 4-2-2017"/>
          <s v="5-2-2017 - 11-2-2017"/>
          <s v="12-2-2017 - 18-2-2017"/>
          <s v="19-2-2017 - 25-2-2017"/>
          <s v="26-2-2017 - 4-3-2017"/>
          <s v="5-3-2017 - 11-3-2017"/>
          <s v="12-3-2017 - 18-3-2017"/>
          <s v="19-3-2017 - 25-3-2017"/>
          <s v="26-3-2017 - 1-4-2017"/>
          <s v="2-4-2017 - 8-4-2017"/>
          <s v="9-4-2017 - 15-4-2017"/>
          <s v="16-4-2017 - 22-4-2017"/>
          <s v="23-4-2017 - 29-4-2017"/>
          <s v="30-4-2017 - 6-5-2017"/>
          <s v="7-5-2017 - 13-5-2017"/>
          <s v="14-5-2017 - 20-5-2017"/>
          <s v="21-5-2017 - 27-5-2017"/>
          <s v="28-5-2017 - 3-6-2017"/>
          <s v="4-6-2017 - 10-6-2017"/>
          <s v="11-6-2017 - 17-6-2017"/>
          <s v="18-6-2017 - 24-6-2017"/>
          <s v="25-6-2017 - 1-7-2017"/>
          <s v="2-7-2017 - 8-7-2017"/>
          <s v="9-7-2017 - 15-7-2017"/>
          <s v="16-7-2017 - 22-7-2017"/>
          <s v="23-7-2017 - 29-7-2017"/>
          <s v="30-7-2017 - 5-8-2017"/>
          <s v="6-8-2017 - 12-8-2017"/>
          <s v="13-8-2017 - 19-8-2017"/>
          <s v="20-8-2017 - 26-8-2017"/>
          <s v="27-8-2017 - 2-9-2017"/>
          <s v="3-9-2017 - 9-9-2017"/>
          <s v="10-9-2017 - 16-9-2017"/>
          <s v="17-9-2017 - 23-9-2017"/>
          <s v="24-9-2017 - 30-9-2017"/>
          <s v="1-10-2017 - 7-10-2017"/>
          <s v="8-10-2017 - 14-10-2017"/>
          <s v="15-10-2017 - 21-10-2017"/>
          <s v="22-10-2017 - 28-10-2017"/>
          <s v="29-10-2017 - 4-11-2017"/>
          <s v="5-11-2017 - 11-11-2017"/>
          <s v="12-11-2017 - 18-11-2017"/>
          <s v="19-11-2017 - 25-11-2017"/>
          <s v="26-11-2017 - 2-12-2017"/>
          <s v="3-12-2017 - 9-12-2017"/>
          <s v="10-12-2017 - 16-12-2017"/>
          <s v="17-12-2017 - 23-12-2017"/>
          <s v="24-12-2017 - 30-12-2017"/>
          <s v="31-12-2017 - 6-1-2018"/>
          <s v="7-1-2018 - 13-1-2018"/>
          <s v="14-1-2018 - 20-1-2018"/>
          <s v="21-1-2018 - 27-1-2018"/>
          <s v="28-1-2018 - 3-2-2018"/>
          <s v="4-2-2018 - 10-2-2018"/>
          <s v="11-2-2018 - 17-2-2018"/>
          <s v="18-2-2018 - 24-2-2018"/>
          <s v="25-2-2018 - 3-3-2018"/>
          <s v="4-3-2018 - 10-3-2018"/>
          <s v="11-3-2018 - 17-3-2018"/>
          <s v="18-3-2018 - 24-3-2018"/>
          <s v="25-3-2018 - 31-3-2018"/>
          <s v="1-4-2018 - 7-4-2018"/>
          <s v="8-4-2018 - 14-4-2018"/>
          <s v="15-4-2018 - 21-4-2018"/>
          <s v="22-4-2018 - 28-4-2018"/>
          <s v="29-4-2018 - 5-5-2018"/>
          <s v="6-5-2018 - 12-5-2018"/>
          <s v="13-5-2018 - 19-5-2018"/>
          <s v="20-5-2018 - 26-5-2018"/>
          <s v="27-5-2018 - 2-6-2018"/>
          <s v="3-6-2018 - 9-6-2018"/>
          <s v="10-6-2018 - 16-6-2018"/>
          <s v="17-6-2018 - 23-6-2018"/>
          <s v="24-6-2018 - 30-6-2018"/>
          <s v="1-7-2018 - 7-7-2018"/>
          <s v="8-7-2018 - 14-7-2018"/>
          <s v="15-7-2018 - 21-7-2018"/>
          <s v="22-7-2018 - 28-7-2018"/>
          <s v="29-7-2018 - 4-8-2018"/>
          <s v="5-8-2018 - 11-8-2018"/>
          <s v="12-8-2018 - 18-8-2018"/>
          <s v="19-8-2018 - 25-8-2018"/>
          <s v="26-8-2018 - 1-9-2018"/>
          <s v="2-9-2018 - 8-9-2018"/>
          <s v="9-9-2018 - 15-9-2018"/>
          <s v="16-9-2018 - 22-9-2018"/>
          <s v="23-9-2018 - 29-9-2018"/>
          <s v="30-9-2018 - 6-10-2018"/>
          <s v="7-10-2018 - 13-10-2018"/>
          <s v="14-10-2018 - 20-10-2018"/>
          <s v="21-10-2018 - 27-10-2018"/>
          <s v="28-10-2018 - 3-11-2018"/>
          <s v="4-11-2018 - 10-11-2018"/>
          <s v="11-11-2018 - 17-11-2018"/>
          <s v="18-11-2018 - 24-11-2018"/>
          <s v="25-11-2018 - 1-12-2018"/>
          <s v="2-12-2018 - 8-12-2018"/>
          <s v="9-12-2018 - 15-12-2018"/>
          <s v="16-12-2018 - 22-12-2018"/>
          <s v="23-12-2018 - 29-12-2018"/>
          <s v="30-12-2018 - 31-12-2018"/>
          <s v="&gt;31-12-2018"/>
        </groupItems>
      </fieldGroup>
    </cacheField>
    <cacheField name="SALES " numFmtId="164">
      <sharedItems containsSemiMixedTypes="0" containsString="0" containsNumber="1" containsInteger="1" minValue="0" maxValue="1000690" count="575">
        <n v="35188"/>
        <n v="10690"/>
        <n v="61771"/>
        <n v="50294"/>
        <n v="81486"/>
        <n v="74865"/>
        <n v="62480"/>
        <n v="31951"/>
        <n v="61439"/>
        <n v="53471"/>
        <n v="88763"/>
        <n v="53265"/>
        <n v="81784"/>
        <n v="85667"/>
        <n v="82307"/>
        <n v="41087"/>
        <n v="35158"/>
        <n v="61380"/>
        <n v="52980"/>
        <n v="47736"/>
        <n v="59452"/>
        <n v="46063"/>
        <n v="66747"/>
        <n v="69052"/>
        <n v="79693"/>
        <n v="74326"/>
        <n v="27993"/>
        <n v="21780"/>
        <n v="83262"/>
        <n v="14784"/>
        <n v="77558"/>
        <n v="32784"/>
        <n v="95529"/>
        <n v="23750"/>
        <n v="56565"/>
        <n v="88717"/>
        <n v="54188"/>
        <n v="93605"/>
        <n v="18377"/>
        <n v="61466"/>
        <n v="38277"/>
        <n v="30296"/>
        <n v="17127"/>
        <n v="14692"/>
        <n v="27695"/>
        <n v="19611"/>
        <n v="46853"/>
        <n v="98116"/>
        <n v="18410"/>
        <n v="64303"/>
        <n v="76840"/>
        <n v="78768"/>
        <n v="48638"/>
        <n v="53109"/>
        <n v="80073"/>
        <n v="90217"/>
        <n v="37346"/>
        <n v="76300"/>
        <n v="32910"/>
        <n v="55290"/>
        <n v="41984"/>
        <n v="31549"/>
        <n v="81268"/>
        <n v="44186"/>
        <n v="89436"/>
        <n v="44723"/>
        <n v="99878"/>
        <n v="49657"/>
        <n v="22202"/>
        <n v="14378"/>
        <n v="41826"/>
        <n v="94240"/>
        <n v="61540"/>
        <n v="56176"/>
        <n v="91166"/>
        <n v="44361"/>
        <n v="70630"/>
        <n v="70047"/>
        <n v="33571"/>
        <n v="85777"/>
        <n v="95925"/>
        <n v="68002"/>
        <n v="18125"/>
        <n v="92891"/>
        <n v="64360"/>
        <n v="30135"/>
        <n v="74830"/>
        <n v="71362"/>
        <n v="16425"/>
        <n v="24805"/>
        <n v="94980"/>
        <n v="83315"/>
        <n v="18850"/>
        <n v="62350"/>
        <n v="48278"/>
        <n v="87184"/>
        <n v="60093"/>
        <n v="78271"/>
        <n v="73390"/>
        <n v="54269"/>
        <n v="10209"/>
        <n v="16556"/>
        <n v="27832"/>
        <n v="68404"/>
        <n v="13307"/>
        <n v="70149"/>
        <n v="17056"/>
        <n v="41230"/>
        <n v="54956"/>
        <n v="56754"/>
        <n v="45878"/>
        <n v="55565"/>
        <n v="55463"/>
        <n v="87871"/>
        <n v="73862"/>
        <n v="74283"/>
        <n v="24843"/>
        <n v="26804"/>
        <n v="27946"/>
        <n v="69631"/>
        <n v="89126"/>
        <n v="31410"/>
        <n v="88071"/>
        <n v="84277"/>
        <n v="38602"/>
        <n v="45727"/>
        <n v="49617"/>
        <n v="42990"/>
        <n v="65904"/>
        <n v="10338"/>
        <n v="50376"/>
        <n v="34753"/>
        <n v="30259"/>
        <n v="79010"/>
        <n v="90362"/>
        <n v="96755"/>
        <n v="83776"/>
        <n v="56001"/>
        <n v="97319"/>
        <n v="90547"/>
        <n v="87105"/>
        <n v="87571"/>
        <n v="53158"/>
        <n v="65622"/>
        <n v="18981"/>
        <n v="54721"/>
        <n v="74737"/>
        <n v="50134"/>
        <n v="80487"/>
        <n v="96007"/>
        <n v="55289"/>
        <n v="24815"/>
        <n v="11910"/>
        <n v="70480"/>
        <n v="28871"/>
        <n v="63923"/>
        <n v="57704"/>
        <n v="57068"/>
        <n v="13804"/>
        <n v="95705"/>
        <n v="59524"/>
        <n v="98236"/>
        <n v="62319"/>
        <n v="68091"/>
        <n v="59531"/>
        <n v="17523"/>
        <n v="52045"/>
        <n v="34714"/>
        <n v="13178"/>
        <n v="69284"/>
        <n v="40850"/>
        <n v="76779"/>
        <n v="46244"/>
        <n v="11317"/>
        <n v="13596"/>
        <n v="45975"/>
        <n v="38668"/>
        <n v="88297"/>
        <n v="86647"/>
        <n v="86327"/>
        <n v="23697"/>
        <n v="50503"/>
        <n v="53836"/>
        <n v="16853"/>
        <n v="73954"/>
        <n v="71370"/>
        <n v="21987"/>
        <n v="49549"/>
        <n v="11347"/>
        <n v="57579"/>
        <n v="73310"/>
        <n v="63116"/>
        <n v="44447"/>
        <n v="96469"/>
        <n v="12502"/>
        <n v="87887"/>
        <n v="27558"/>
        <n v="82315"/>
        <n v="29742"/>
        <n v="66623"/>
        <n v="80441"/>
        <n v="29333"/>
        <n v="17030"/>
        <n v="29923"/>
        <n v="63358"/>
        <n v="68224"/>
        <n v="51914"/>
        <n v="35796"/>
        <n v="18340"/>
        <n v="18717"/>
        <n v="50936"/>
        <n v="34696"/>
        <n v="38281"/>
        <n v="34338"/>
        <n v="16527"/>
        <n v="11136"/>
        <n v="85568"/>
        <n v="50196"/>
        <n v="10014"/>
        <n v="64825"/>
        <n v="67849"/>
        <n v="43443"/>
        <n v="67831"/>
        <n v="87319"/>
        <n v="57650"/>
        <n v="90387"/>
        <n v="88672"/>
        <n v="80254"/>
        <n v="59151"/>
        <n v="35938"/>
        <n v="23979"/>
        <n v="100000"/>
        <n v="66876"/>
        <n v="50670"/>
        <n v="68789"/>
        <n v="73922"/>
        <n v="25000"/>
        <n v="29185"/>
        <n v="95527"/>
        <n v="19056"/>
        <n v="11014"/>
        <n v="13644"/>
        <n v="91122"/>
        <n v="88003"/>
        <n v="73642"/>
        <n v="90035"/>
        <n v="73943"/>
        <n v="39030"/>
        <n v="90599"/>
        <n v="34096"/>
        <n v="99595"/>
        <n v="37407"/>
        <n v="80563"/>
        <n v="74017"/>
        <n v="22781"/>
        <n v="56864"/>
        <n v="89023"/>
        <n v="66180"/>
        <n v="69865"/>
        <n v="53045"/>
        <n v="87868"/>
        <n v="38301"/>
        <n v="59810"/>
        <n v="88585"/>
        <n v="88701"/>
        <n v="64286"/>
        <n v="17929"/>
        <n v="15738"/>
        <n v="97950"/>
        <n v="23441"/>
        <n v="35809"/>
        <n v="90967"/>
        <n v="82202"/>
        <n v="62324"/>
        <n v="62535"/>
        <n v="87079"/>
        <n v="12024"/>
        <n v="49606"/>
        <n v="17100"/>
        <n v="13406"/>
        <n v="18018"/>
        <n v="32566"/>
        <n v="39996"/>
        <n v="15306"/>
        <n v="59339"/>
        <n v="65026"/>
        <n v="66901"/>
        <n v="70863"/>
        <n v="59935"/>
        <n v="74291"/>
        <n v="76134"/>
        <n v="89809"/>
        <n v="31000"/>
        <n v="85681"/>
        <n v="86024"/>
        <n v="46788"/>
        <n v="33031"/>
        <n v="74697"/>
        <n v="20830"/>
        <n v="43560"/>
        <n v="90448"/>
        <n v="10907"/>
        <n v="38185"/>
        <n v="97708"/>
        <n v="86890"/>
        <n v="72707"/>
        <n v="68907"/>
        <n v="24499"/>
        <n v="74557"/>
        <n v="40118"/>
        <n v="99220"/>
        <n v="53093"/>
        <n v="62211"/>
        <n v="18760"/>
        <n v="83252"/>
        <n v="25296"/>
        <n v="94596"/>
        <n v="67683"/>
        <n v="33365"/>
        <n v="84818"/>
        <n v="21680"/>
        <n v="39431"/>
        <n v="12429"/>
        <n v="73803"/>
        <n v="20003"/>
        <n v="44577"/>
        <n v="63177"/>
        <n v="88743"/>
        <n v="76399"/>
        <n v="40332"/>
        <n v="86046"/>
        <n v="51708"/>
        <n v="73163"/>
        <n v="99542"/>
        <n v="79534"/>
        <n v="50156"/>
        <n v="88305"/>
        <n v="30241"/>
        <n v="76414"/>
        <n v="71469"/>
        <n v="94259"/>
        <n v="96375"/>
        <n v="16973"/>
        <n v="20650"/>
        <n v="47084"/>
        <n v="32553"/>
        <n v="12816"/>
        <n v="58514"/>
        <n v="49326"/>
        <n v="48722"/>
        <n v="96690"/>
        <n v="46628"/>
        <n v="18144"/>
        <n v="41167"/>
        <n v="67602"/>
        <n v="37683"/>
        <n v="99202"/>
        <n v="94904"/>
        <n v="43380"/>
        <n v="48516"/>
        <n v="46446"/>
        <n v="33853"/>
        <n v="25984"/>
        <n v="17366"/>
        <n v="25998"/>
        <n v="48025"/>
        <n v="23829"/>
        <n v="94652"/>
        <n v="44262"/>
        <n v="49713"/>
        <n v="58639"/>
        <n v="94828"/>
        <n v="65694"/>
        <n v="49374"/>
        <n v="59513"/>
        <n v="95980"/>
        <n v="82903"/>
        <n v="65422"/>
        <n v="67236"/>
        <n v="83675"/>
        <n v="56502"/>
        <n v="45210"/>
        <n v="30583"/>
        <n v="21039"/>
        <n v="51073"/>
        <n v="60100"/>
        <n v="51980"/>
        <n v="81835"/>
        <n v="23025"/>
        <n v="20045"/>
        <n v="31745"/>
        <n v="59828"/>
        <n v="40833"/>
        <n v="70994"/>
        <n v="90717"/>
        <n v="80766"/>
        <n v="61504"/>
        <n v="78877"/>
        <n v="49119"/>
        <n v="30900"/>
        <n v="40250"/>
        <n v="72571"/>
        <n v="70074"/>
        <n v="61386"/>
        <n v="64078"/>
        <n v="65052"/>
        <n v="79633"/>
        <n v="67999"/>
        <n v="32024"/>
        <n v="17186"/>
        <n v="71360"/>
        <n v="18896"/>
        <n v="38089"/>
        <n v="28516"/>
        <n v="26961"/>
        <n v="93159"/>
        <n v="31876"/>
        <n v="74024"/>
        <n v="35958"/>
        <n v="92995"/>
        <n v="84912"/>
        <n v="76717"/>
        <n v="18703"/>
        <n v="72127"/>
        <n v="10282"/>
        <n v="68096"/>
        <n v="31522"/>
        <n v="73667"/>
        <n v="29549"/>
        <n v="38999"/>
        <n v="36790"/>
        <n v="39836"/>
        <n v="31434"/>
        <n v="66997"/>
        <n v="38507"/>
        <n v="31915"/>
        <n v="0"/>
        <n v="60244"/>
        <n v="53796"/>
        <n v="14127"/>
        <n v="71112"/>
        <n v="71281"/>
        <n v="99101"/>
        <n v="29506"/>
        <n v="80306"/>
        <n v="94271"/>
        <n v="28884"/>
        <n v="76362"/>
        <n v="28137"/>
        <n v="96978"/>
        <n v="46195"/>
        <n v="24921"/>
        <n v="91812"/>
        <n v="58557"/>
        <n v="54397"/>
        <n v="36517"/>
        <n v="23168"/>
        <n v="74664"/>
        <n v="60119"/>
        <n v="47215"/>
        <n v="95596"/>
        <n v="63269"/>
        <n v="46740"/>
        <n v="16918"/>
        <n v="59226"/>
        <n v="77660"/>
        <n v="59557"/>
        <n v="76494"/>
        <n v="84104"/>
        <n v="56262"/>
        <n v="71776"/>
        <n v="40215"/>
        <n v="16292"/>
        <n v="54040"/>
        <n v="72408"/>
        <n v="17405"/>
        <n v="21385"/>
        <n v="80267"/>
        <n v="74340"/>
        <n v="54310"/>
        <n v="84129"/>
        <n v="94075"/>
        <n v="75901"/>
        <n v="63005"/>
        <n v="67176"/>
        <n v="50033"/>
        <n v="95630"/>
        <n v="98483"/>
        <n v="86706"/>
        <n v="31641"/>
        <n v="91033"/>
        <n v="42319"/>
        <n v="86610"/>
        <n v="89557"/>
        <n v="39839"/>
        <n v="77723"/>
        <n v="29433"/>
        <n v="45057"/>
        <n v="71006"/>
        <n v="29970"/>
        <n v="66181"/>
        <n v="71664"/>
        <n v="82085"/>
        <n v="82921"/>
        <n v="22172"/>
        <n v="49012"/>
        <n v="96341"/>
        <n v="20106"/>
        <n v="79853"/>
        <n v="35558"/>
        <n v="71644"/>
        <n v="28390"/>
        <n v="43061"/>
        <n v="74306"/>
        <n v="98852"/>
        <n v="14169"/>
        <n v="41975"/>
        <n v="61233"/>
        <n v="97314"/>
        <n v="15201"/>
        <n v="92590"/>
        <n v="78392"/>
        <n v="144719"/>
        <n v="10090"/>
        <n v="90340"/>
        <n v="24997"/>
        <n v="41118"/>
        <n v="69281"/>
        <n v="88575"/>
        <n v="56682"/>
        <n v="66890"/>
        <n v="27160"/>
        <n v="95829"/>
        <n v="61077"/>
        <n v="93577"/>
        <n v="89734"/>
        <n v="85616"/>
        <n v="25249"/>
        <n v="71397"/>
        <n v="71515"/>
        <n v="97854"/>
        <n v="92944"/>
        <n v="45139"/>
        <n v="78866"/>
        <n v="28496"/>
        <n v="67038"/>
        <n v="57570"/>
        <n v="30769"/>
        <n v="96209"/>
        <n v="11145"/>
        <n v="54664"/>
        <n v="89040"/>
        <n v="56173"/>
        <n v="61766"/>
        <n v="91228"/>
        <n v="11497"/>
        <n v="12968"/>
        <n v="21217"/>
        <n v="35366"/>
        <n v="20166"/>
        <n v="10780"/>
        <n v="45991"/>
        <n v="87683"/>
        <n v="43758"/>
        <n v="29008"/>
        <n v="72884"/>
        <n v="37146"/>
        <n v="62135"/>
        <n v="73045"/>
        <n v="50577"/>
        <n v="57670"/>
        <n v="45728"/>
        <n v="95561"/>
        <n v="1000690" u="1"/>
        <n v="30674" u="1"/>
      </sharedItems>
      <fieldGroup base="5">
        <rangePr startNum="0" endNum="1000690" groupInterval="10000"/>
        <groupItems count="103">
          <s v="&lt;0"/>
          <s v="0-9999"/>
          <s v="10000-19999"/>
          <s v="20000-29999"/>
          <s v="30000-39999"/>
          <s v="40000-49999"/>
          <s v="50000-59999"/>
          <s v="60000-69999"/>
          <s v="70000-79999"/>
          <s v="80000-89999"/>
          <s v="90000-99999"/>
          <s v="100000-109999"/>
          <s v="110000-119999"/>
          <s v="120000-129999"/>
          <s v="130000-139999"/>
          <s v="140000-149999"/>
          <s v="150000-159999"/>
          <s v="160000-169999"/>
          <s v="170000-179999"/>
          <s v="180000-189999"/>
          <s v="190000-199999"/>
          <s v="200000-209999"/>
          <s v="210000-219999"/>
          <s v="220000-229999"/>
          <s v="230000-239999"/>
          <s v="240000-249999"/>
          <s v="250000-259999"/>
          <s v="260000-269999"/>
          <s v="270000-279999"/>
          <s v="280000-289999"/>
          <s v="290000-299999"/>
          <s v="300000-309999"/>
          <s v="310000-319999"/>
          <s v="320000-329999"/>
          <s v="330000-339999"/>
          <s v="340000-349999"/>
          <s v="350000-359999"/>
          <s v="360000-369999"/>
          <s v="370000-379999"/>
          <s v="380000-389999"/>
          <s v="390000-399999"/>
          <s v="400000-409999"/>
          <s v="410000-419999"/>
          <s v="420000-429999"/>
          <s v="430000-439999"/>
          <s v="440000-449999"/>
          <s v="450000-459999"/>
          <s v="460000-469999"/>
          <s v="470000-479999"/>
          <s v="480000-489999"/>
          <s v="490000-499999"/>
          <s v="500000-509999"/>
          <s v="510000-519999"/>
          <s v="520000-529999"/>
          <s v="530000-539999"/>
          <s v="540000-549999"/>
          <s v="550000-559999"/>
          <s v="560000-569999"/>
          <s v="570000-579999"/>
          <s v="580000-589999"/>
          <s v="590000-599999"/>
          <s v="600000-609999"/>
          <s v="610000-619999"/>
          <s v="620000-629999"/>
          <s v="630000-639999"/>
          <s v="640000-649999"/>
          <s v="650000-659999"/>
          <s v="660000-669999"/>
          <s v="670000-679999"/>
          <s v="680000-689999"/>
          <s v="690000-699999"/>
          <s v="700000-709999"/>
          <s v="710000-719999"/>
          <s v="720000-729999"/>
          <s v="730000-739999"/>
          <s v="740000-749999"/>
          <s v="750000-759999"/>
          <s v="760000-769999"/>
          <s v="770000-779999"/>
          <s v="780000-789999"/>
          <s v="790000-799999"/>
          <s v="800000-809999"/>
          <s v="810000-819999"/>
          <s v="820000-829999"/>
          <s v="830000-839999"/>
          <s v="840000-849999"/>
          <s v="850000-859999"/>
          <s v="860000-869999"/>
          <s v="870000-879999"/>
          <s v="880000-889999"/>
          <s v="890000-899999"/>
          <s v="900000-909999"/>
          <s v="910000-919999"/>
          <s v="920000-929999"/>
          <s v="930000-939999"/>
          <s v="940000-949999"/>
          <s v="950000-959999"/>
          <s v="960000-969999"/>
          <s v="970000-979999"/>
          <s v="980000-989999"/>
          <s v="990000-999999"/>
          <s v="1000000-1009999"/>
          <s v="&gt;1010000"/>
        </groupItems>
      </fieldGroup>
    </cacheField>
    <cacheField name="YEAR" numFmtId="0">
      <sharedItems containsSemiMixedTypes="0" containsString="0" containsNumber="1" containsInteger="1" minValue="2012" maxValue="2018" count="7">
        <n v="2016"/>
        <n v="2017"/>
        <n v="2018"/>
        <n v="2014" u="1"/>
        <n v="2015" u="1"/>
        <n v="2012" u="1"/>
        <n v="2013" u="1"/>
      </sharedItems>
    </cacheField>
    <cacheField name="MONTH" numFmtId="0">
      <sharedItems count="12">
        <s v="September"/>
        <s v="October"/>
        <s v="November"/>
        <s v="May"/>
        <s v="March"/>
        <s v="June"/>
        <s v="July"/>
        <s v="January"/>
        <s v="February"/>
        <s v="December"/>
        <s v="August"/>
        <s v="April"/>
      </sharedItems>
    </cacheField>
    <cacheField name="QTR" numFmtId="0">
      <sharedItems/>
    </cacheField>
    <cacheField name="COMPANY" numFmtId="0">
      <sharedItems count="123">
        <s v="Chez Quis"/>
        <s v="The New Firm"/>
        <s v="Sample, inc"/>
        <s v="Chasers"/>
        <s v="Omni Consimer Products"/>
        <s v="Water and Power"/>
        <s v="Virtucon"/>
        <s v="Blammo"/>
        <s v="BLAND Corporation"/>
        <s v="Monarch Playing Card Co."/>
        <s v="Powell Motors"/>
        <s v="Videlectrix"/>
        <s v="Acme Corp"/>
        <s v="Acme, inc."/>
        <s v="SpringShield"/>
        <s v="Chotchkies"/>
        <s v="Praxis Corporation"/>
        <s v="Western Gas &amp; Electric"/>
        <s v="Input, Inc."/>
        <s v="Kumatsu Motors"/>
        <s v="Krustyco"/>
        <s v="Industrial Automation"/>
        <s v="Nordyne Defense Dynamics"/>
        <s v="Zevo Toys"/>
        <s v="The Frying Dutchman"/>
        <s v="Widget Corp"/>
        <s v="Allied Biscuit"/>
        <s v="Compuglobalhypermeganet"/>
        <s v="Sombra Corporation"/>
        <s v="Mammoth Pictures"/>
        <s v="Keedsler Motors"/>
        <s v="Mainway Toys"/>
        <s v="Sirius Cybernetics Corporation"/>
        <s v="Initech"/>
        <s v="Ajax"/>
        <s v="Petrox Oil Company"/>
        <s v="Taco Grande"/>
        <s v="Megadodo Publications"/>
        <s v="Niagular"/>
        <s v="Fake Brothers"/>
        <s v="Globex Corporation"/>
        <s v="Corellian Engineering Corporation"/>
        <s v="Bluth Company"/>
        <s v="Osato Chemicals"/>
        <s v="General Forge and Foundry"/>
        <s v="United Fried Chicken"/>
        <s v="Vandelay Industries"/>
        <s v="Leeding Engines Ltd."/>
        <s v="Foo Bars"/>
        <s v="Charles Townsend Agency"/>
        <s v="Taggart Transcontinental"/>
        <s v="Milliways"/>
        <s v="Wentworth Industries"/>
        <s v="U.S. Robotics and Mechanical Men"/>
        <s v="Globo-Chem"/>
        <s v="Flowers By Irene"/>
        <s v="Transworld Consortium"/>
        <s v="St. Anky Beer"/>
        <s v="Cogswell Cogs"/>
        <s v="Incom Corporation"/>
        <s v="Plow King"/>
        <s v="QWERTY Logistics"/>
        <s v="Rouster and Sideways"/>
        <s v="Tip Top Cafe"/>
        <s v="Strickland Propane"/>
        <s v="LexCorp"/>
        <s v="Duff Brewing Company"/>
        <s v="Wernham Hogg"/>
        <s v="Big Kahuna Burger"/>
        <s v="C.H. Lavatory and Sons"/>
        <s v="Demo, inc."/>
        <s v="Moes Tavern"/>
        <s v="LuthorCorp"/>
        <s v="Thatherton Fuels"/>
        <s v="Universal Export"/>
        <s v="General Products"/>
        <s v="Dunder Mifflin"/>
        <s v="Gadgetron"/>
        <s v="Gizmonic Institute"/>
        <s v="The Krusty Krab"/>
        <s v="Demo Company"/>
        <s v="McMahon and Tate"/>
        <s v="Extensive Enterprise"/>
        <s v="Tessier-Ashpool"/>
        <s v="Gringotts"/>
        <s v="Barrytron"/>
        <s v="The Legitimate Businessmens Club"/>
        <s v="Colonial Movers"/>
        <s v="Primatech"/>
        <s v="Initrode"/>
        <s v="Sixty Second Avenue"/>
        <s v="Smith and Co."/>
        <s v="Monks Diner"/>
        <s v="Wayne Enterprises"/>
        <s v="Galaxy Corp"/>
        <s v="Thrift Bank"/>
        <s v="Sonky Rubber Goods"/>
        <s v="Carrys Candles"/>
        <s v="123 Warehousing"/>
        <s v="Klimpys"/>
        <s v="Ankh-Sto Associates"/>
        <s v="Data Systems"/>
        <s v="Mooby Corp"/>
        <s v="Sto Plains Holdings"/>
        <s v="Axis Chemical Co."/>
        <s v="Roxxon"/>
        <s v="Roboto Industries"/>
        <s v="Central Perk"/>
        <s v="Globo Gym American Corp"/>
        <s v="Sample Company"/>
        <s v="Big T Burgers and Fries"/>
        <s v="Three Waters"/>
        <s v="North Central Positronics"/>
        <s v="General Services Corporation"/>
        <s v="Burleigh and Stronginthearm"/>
        <s v="Spade and Archer"/>
        <s v="Minuteman Cafe"/>
        <s v="Atlantic Northern"/>
        <s v="ABC Telecom"/>
        <s v="ZiffCorp"/>
        <s v="Mr. Sparkle"/>
        <s v="Spacely Sprockets"/>
        <s v="Stay Puft Corporation"/>
      </sharedItems>
    </cacheField>
    <cacheField name="REGION2" numFmtId="0" databaseField="0">
      <fieldGroup base="3">
        <discretePr count="5">
          <x v="2"/>
          <x v="1"/>
          <x v="1"/>
          <x v="2"/>
          <x v="0"/>
        </discretePr>
        <groupItems count="3">
          <s v="AMERICAS"/>
          <s v="Groep2"/>
          <s v="Groep1"/>
        </groupItems>
      </fieldGroup>
    </cacheField>
    <cacheField name="Inflatie" numFmtId="0" formula=" 0.03%*'SALES '" databaseField="0"/>
    <cacheField name="in" numFmtId="0" formula="'SALES '*10" databaseField="0"/>
  </cacheFields>
  <extLst>
    <ext xmlns:x14="http://schemas.microsoft.com/office/spreadsheetml/2009/9/main" uri="{725AE2AE-9491-48be-B2B4-4EB974FC3084}">
      <x14:pivotCacheDefinition pivotCacheId="1422431607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606">
  <r>
    <s v="TACOS LTD"/>
    <x v="0"/>
    <x v="0"/>
    <x v="0"/>
    <x v="0"/>
    <x v="0"/>
    <x v="0"/>
    <x v="0"/>
    <s v="Q3"/>
    <x v="0"/>
  </r>
  <r>
    <s v="TACOS LTD"/>
    <x v="1"/>
    <x v="0"/>
    <x v="0"/>
    <x v="1"/>
    <x v="1"/>
    <x v="0"/>
    <x v="0"/>
    <s v="Q3"/>
    <x v="1"/>
  </r>
  <r>
    <s v="TACOS LTD"/>
    <x v="2"/>
    <x v="0"/>
    <x v="0"/>
    <x v="2"/>
    <x v="2"/>
    <x v="0"/>
    <x v="0"/>
    <s v="Q3"/>
    <x v="2"/>
  </r>
  <r>
    <s v="TACOS LTD"/>
    <x v="3"/>
    <x v="0"/>
    <x v="0"/>
    <x v="3"/>
    <x v="3"/>
    <x v="0"/>
    <x v="0"/>
    <s v="Q3"/>
    <x v="3"/>
  </r>
  <r>
    <s v="TACOS LTD"/>
    <x v="1"/>
    <x v="0"/>
    <x v="0"/>
    <x v="4"/>
    <x v="4"/>
    <x v="1"/>
    <x v="0"/>
    <s v="Q3"/>
    <x v="4"/>
  </r>
  <r>
    <s v="TACOS LTD"/>
    <x v="0"/>
    <x v="0"/>
    <x v="0"/>
    <x v="5"/>
    <x v="5"/>
    <x v="1"/>
    <x v="0"/>
    <s v="Q3"/>
    <x v="5"/>
  </r>
  <r>
    <s v="TACOS LTD"/>
    <x v="3"/>
    <x v="0"/>
    <x v="0"/>
    <x v="6"/>
    <x v="6"/>
    <x v="1"/>
    <x v="0"/>
    <s v="Q3"/>
    <x v="6"/>
  </r>
  <r>
    <s v="TACOS LTD"/>
    <x v="2"/>
    <x v="0"/>
    <x v="0"/>
    <x v="7"/>
    <x v="7"/>
    <x v="1"/>
    <x v="0"/>
    <s v="Q3"/>
    <x v="7"/>
  </r>
  <r>
    <s v="TACOS LTD"/>
    <x v="2"/>
    <x v="0"/>
    <x v="0"/>
    <x v="8"/>
    <x v="8"/>
    <x v="2"/>
    <x v="0"/>
    <s v="Q3"/>
    <x v="8"/>
  </r>
  <r>
    <s v="TACOS LTD"/>
    <x v="3"/>
    <x v="0"/>
    <x v="0"/>
    <x v="9"/>
    <x v="9"/>
    <x v="2"/>
    <x v="0"/>
    <s v="Q3"/>
    <x v="9"/>
  </r>
  <r>
    <s v="TACOS LTD"/>
    <x v="1"/>
    <x v="0"/>
    <x v="0"/>
    <x v="10"/>
    <x v="10"/>
    <x v="2"/>
    <x v="0"/>
    <s v="Q3"/>
    <x v="10"/>
  </r>
  <r>
    <s v="TACOS LTD"/>
    <x v="0"/>
    <x v="0"/>
    <x v="0"/>
    <x v="11"/>
    <x v="11"/>
    <x v="2"/>
    <x v="0"/>
    <s v="Q3"/>
    <x v="11"/>
  </r>
  <r>
    <s v="TACOS LTD"/>
    <x v="2"/>
    <x v="0"/>
    <x v="0"/>
    <x v="12"/>
    <x v="12"/>
    <x v="0"/>
    <x v="1"/>
    <s v="Q4"/>
    <x v="12"/>
  </r>
  <r>
    <s v="TACOS LTD"/>
    <x v="3"/>
    <x v="0"/>
    <x v="0"/>
    <x v="13"/>
    <x v="13"/>
    <x v="0"/>
    <x v="1"/>
    <s v="Q4"/>
    <x v="13"/>
  </r>
  <r>
    <s v="TACOS LTD"/>
    <x v="1"/>
    <x v="0"/>
    <x v="0"/>
    <x v="14"/>
    <x v="14"/>
    <x v="0"/>
    <x v="1"/>
    <s v="Q4"/>
    <x v="14"/>
  </r>
  <r>
    <s v="TACOS LTD"/>
    <x v="0"/>
    <x v="0"/>
    <x v="0"/>
    <x v="15"/>
    <x v="15"/>
    <x v="0"/>
    <x v="1"/>
    <s v="Q4"/>
    <x v="15"/>
  </r>
  <r>
    <s v="TACOS LTD"/>
    <x v="1"/>
    <x v="0"/>
    <x v="0"/>
    <x v="16"/>
    <x v="16"/>
    <x v="1"/>
    <x v="1"/>
    <s v="Q4"/>
    <x v="16"/>
  </r>
  <r>
    <s v="TACOS LTD"/>
    <x v="0"/>
    <x v="0"/>
    <x v="0"/>
    <x v="17"/>
    <x v="17"/>
    <x v="1"/>
    <x v="1"/>
    <s v="Q4"/>
    <x v="17"/>
  </r>
  <r>
    <s v="TACOS LTD"/>
    <x v="2"/>
    <x v="0"/>
    <x v="0"/>
    <x v="18"/>
    <x v="18"/>
    <x v="1"/>
    <x v="1"/>
    <s v="Q4"/>
    <x v="18"/>
  </r>
  <r>
    <s v="TACOS LTD"/>
    <x v="3"/>
    <x v="0"/>
    <x v="0"/>
    <x v="6"/>
    <x v="19"/>
    <x v="1"/>
    <x v="1"/>
    <s v="Q4"/>
    <x v="19"/>
  </r>
  <r>
    <s v="TACOS LTD"/>
    <x v="3"/>
    <x v="0"/>
    <x v="0"/>
    <x v="19"/>
    <x v="20"/>
    <x v="2"/>
    <x v="1"/>
    <s v="Q4"/>
    <x v="20"/>
  </r>
  <r>
    <s v="TACOS LTD"/>
    <x v="1"/>
    <x v="0"/>
    <x v="0"/>
    <x v="20"/>
    <x v="21"/>
    <x v="2"/>
    <x v="1"/>
    <s v="Q4"/>
    <x v="21"/>
  </r>
  <r>
    <s v="TACOS LTD"/>
    <x v="2"/>
    <x v="0"/>
    <x v="0"/>
    <x v="21"/>
    <x v="22"/>
    <x v="2"/>
    <x v="1"/>
    <s v="Q4"/>
    <x v="22"/>
  </r>
  <r>
    <s v="TACOS LTD"/>
    <x v="0"/>
    <x v="0"/>
    <x v="0"/>
    <x v="22"/>
    <x v="23"/>
    <x v="2"/>
    <x v="1"/>
    <s v="Q4"/>
    <x v="23"/>
  </r>
  <r>
    <s v="TACOS LTD"/>
    <x v="0"/>
    <x v="0"/>
    <x v="0"/>
    <x v="23"/>
    <x v="24"/>
    <x v="0"/>
    <x v="2"/>
    <s v="Q4"/>
    <x v="24"/>
  </r>
  <r>
    <s v="TACOS LTD"/>
    <x v="0"/>
    <x v="0"/>
    <x v="0"/>
    <x v="23"/>
    <x v="24"/>
    <x v="0"/>
    <x v="2"/>
    <s v="Q4"/>
    <x v="24"/>
  </r>
  <r>
    <s v="TACOS LTD"/>
    <x v="3"/>
    <x v="0"/>
    <x v="0"/>
    <x v="24"/>
    <x v="25"/>
    <x v="0"/>
    <x v="2"/>
    <s v="Q4"/>
    <x v="25"/>
  </r>
  <r>
    <s v="TACOS LTD"/>
    <x v="3"/>
    <x v="0"/>
    <x v="0"/>
    <x v="24"/>
    <x v="25"/>
    <x v="0"/>
    <x v="2"/>
    <s v="Q4"/>
    <x v="25"/>
  </r>
  <r>
    <s v="TACOS LTD"/>
    <x v="2"/>
    <x v="0"/>
    <x v="0"/>
    <x v="13"/>
    <x v="26"/>
    <x v="0"/>
    <x v="2"/>
    <s v="Q4"/>
    <x v="26"/>
  </r>
  <r>
    <s v="TACOS LTD"/>
    <x v="1"/>
    <x v="0"/>
    <x v="0"/>
    <x v="25"/>
    <x v="27"/>
    <x v="0"/>
    <x v="2"/>
    <s v="Q4"/>
    <x v="27"/>
  </r>
  <r>
    <s v="TACOS LTD"/>
    <x v="1"/>
    <x v="0"/>
    <x v="0"/>
    <x v="26"/>
    <x v="28"/>
    <x v="1"/>
    <x v="2"/>
    <s v="Q4"/>
    <x v="28"/>
  </r>
  <r>
    <s v="TACOS LTD"/>
    <x v="0"/>
    <x v="0"/>
    <x v="0"/>
    <x v="27"/>
    <x v="29"/>
    <x v="1"/>
    <x v="2"/>
    <s v="Q4"/>
    <x v="29"/>
  </r>
  <r>
    <s v="TACOS LTD"/>
    <x v="3"/>
    <x v="0"/>
    <x v="0"/>
    <x v="6"/>
    <x v="30"/>
    <x v="1"/>
    <x v="2"/>
    <s v="Q4"/>
    <x v="30"/>
  </r>
  <r>
    <s v="TACOS LTD"/>
    <x v="2"/>
    <x v="0"/>
    <x v="0"/>
    <x v="28"/>
    <x v="31"/>
    <x v="1"/>
    <x v="2"/>
    <s v="Q4"/>
    <x v="31"/>
  </r>
  <r>
    <s v="TACOS LTD"/>
    <x v="1"/>
    <x v="0"/>
    <x v="0"/>
    <x v="29"/>
    <x v="32"/>
    <x v="2"/>
    <x v="2"/>
    <s v="Q4"/>
    <x v="32"/>
  </r>
  <r>
    <s v="TACOS LTD"/>
    <x v="3"/>
    <x v="0"/>
    <x v="0"/>
    <x v="30"/>
    <x v="33"/>
    <x v="2"/>
    <x v="2"/>
    <s v="Q4"/>
    <x v="33"/>
  </r>
  <r>
    <s v="TACOS LTD"/>
    <x v="0"/>
    <x v="0"/>
    <x v="0"/>
    <x v="31"/>
    <x v="34"/>
    <x v="2"/>
    <x v="2"/>
    <s v="Q4"/>
    <x v="34"/>
  </r>
  <r>
    <s v="TACOS LTD"/>
    <x v="2"/>
    <x v="0"/>
    <x v="0"/>
    <x v="32"/>
    <x v="35"/>
    <x v="2"/>
    <x v="2"/>
    <s v="Q4"/>
    <x v="35"/>
  </r>
  <r>
    <s v="TACOS LTD"/>
    <x v="3"/>
    <x v="0"/>
    <x v="0"/>
    <x v="33"/>
    <x v="36"/>
    <x v="0"/>
    <x v="3"/>
    <s v="Q2"/>
    <x v="36"/>
  </r>
  <r>
    <s v="TACOS LTD"/>
    <x v="1"/>
    <x v="0"/>
    <x v="0"/>
    <x v="34"/>
    <x v="37"/>
    <x v="0"/>
    <x v="3"/>
    <s v="Q2"/>
    <x v="37"/>
  </r>
  <r>
    <s v="TACOS LTD"/>
    <x v="0"/>
    <x v="0"/>
    <x v="0"/>
    <x v="35"/>
    <x v="38"/>
    <x v="0"/>
    <x v="3"/>
    <s v="Q2"/>
    <x v="38"/>
  </r>
  <r>
    <s v="TACOS LTD"/>
    <x v="2"/>
    <x v="0"/>
    <x v="0"/>
    <x v="25"/>
    <x v="39"/>
    <x v="0"/>
    <x v="3"/>
    <s v="Q2"/>
    <x v="39"/>
  </r>
  <r>
    <s v="TACOS LTD"/>
    <x v="1"/>
    <x v="0"/>
    <x v="0"/>
    <x v="36"/>
    <x v="40"/>
    <x v="1"/>
    <x v="3"/>
    <s v="Q2"/>
    <x v="40"/>
  </r>
  <r>
    <s v="TACOS LTD"/>
    <x v="2"/>
    <x v="0"/>
    <x v="0"/>
    <x v="37"/>
    <x v="41"/>
    <x v="1"/>
    <x v="3"/>
    <s v="Q2"/>
    <x v="41"/>
  </r>
  <r>
    <s v="TACOS LTD"/>
    <x v="0"/>
    <x v="0"/>
    <x v="0"/>
    <x v="38"/>
    <x v="42"/>
    <x v="1"/>
    <x v="3"/>
    <s v="Q2"/>
    <x v="42"/>
  </r>
  <r>
    <s v="TACOS LTD"/>
    <x v="3"/>
    <x v="0"/>
    <x v="0"/>
    <x v="6"/>
    <x v="43"/>
    <x v="1"/>
    <x v="3"/>
    <s v="Q2"/>
    <x v="43"/>
  </r>
  <r>
    <s v="TACOS LTD"/>
    <x v="3"/>
    <x v="0"/>
    <x v="0"/>
    <x v="31"/>
    <x v="44"/>
    <x v="2"/>
    <x v="3"/>
    <s v="Q2"/>
    <x v="44"/>
  </r>
  <r>
    <s v="TACOS LTD"/>
    <x v="1"/>
    <x v="0"/>
    <x v="0"/>
    <x v="39"/>
    <x v="45"/>
    <x v="2"/>
    <x v="3"/>
    <s v="Q2"/>
    <x v="45"/>
  </r>
  <r>
    <s v="TACOS LTD"/>
    <x v="2"/>
    <x v="0"/>
    <x v="0"/>
    <x v="40"/>
    <x v="46"/>
    <x v="2"/>
    <x v="3"/>
    <s v="Q2"/>
    <x v="46"/>
  </r>
  <r>
    <s v="TACOS LTD"/>
    <x v="0"/>
    <x v="0"/>
    <x v="0"/>
    <x v="41"/>
    <x v="47"/>
    <x v="2"/>
    <x v="3"/>
    <s v="Q2"/>
    <x v="47"/>
  </r>
  <r>
    <s v="TACOS LTD"/>
    <x v="2"/>
    <x v="0"/>
    <x v="0"/>
    <x v="42"/>
    <x v="48"/>
    <x v="0"/>
    <x v="4"/>
    <s v="Q1"/>
    <x v="48"/>
  </r>
  <r>
    <s v="TACOS LTD"/>
    <x v="2"/>
    <x v="0"/>
    <x v="0"/>
    <x v="42"/>
    <x v="48"/>
    <x v="0"/>
    <x v="4"/>
    <s v="Q1"/>
    <x v="48"/>
  </r>
  <r>
    <s v="TACOS LTD"/>
    <x v="1"/>
    <x v="0"/>
    <x v="0"/>
    <x v="43"/>
    <x v="49"/>
    <x v="0"/>
    <x v="4"/>
    <s v="Q1"/>
    <x v="49"/>
  </r>
  <r>
    <s v="TACOS LTD"/>
    <x v="0"/>
    <x v="0"/>
    <x v="0"/>
    <x v="44"/>
    <x v="50"/>
    <x v="0"/>
    <x v="4"/>
    <s v="Q1"/>
    <x v="50"/>
  </r>
  <r>
    <s v="TACOS LTD"/>
    <x v="3"/>
    <x v="0"/>
    <x v="0"/>
    <x v="45"/>
    <x v="51"/>
    <x v="0"/>
    <x v="4"/>
    <s v="Q1"/>
    <x v="51"/>
  </r>
  <r>
    <s v="TACOS LTD"/>
    <x v="0"/>
    <x v="0"/>
    <x v="0"/>
    <x v="46"/>
    <x v="52"/>
    <x v="1"/>
    <x v="4"/>
    <s v="Q1"/>
    <x v="52"/>
  </r>
  <r>
    <s v="TACOS LTD"/>
    <x v="2"/>
    <x v="0"/>
    <x v="0"/>
    <x v="37"/>
    <x v="53"/>
    <x v="1"/>
    <x v="4"/>
    <s v="Q1"/>
    <x v="53"/>
  </r>
  <r>
    <s v="TACOS LTD"/>
    <x v="1"/>
    <x v="0"/>
    <x v="0"/>
    <x v="47"/>
    <x v="54"/>
    <x v="1"/>
    <x v="4"/>
    <s v="Q1"/>
    <x v="54"/>
  </r>
  <r>
    <s v="TACOS LTD"/>
    <x v="3"/>
    <x v="0"/>
    <x v="0"/>
    <x v="6"/>
    <x v="55"/>
    <x v="1"/>
    <x v="4"/>
    <s v="Q1"/>
    <x v="55"/>
  </r>
  <r>
    <s v="TACOS LTD"/>
    <x v="1"/>
    <x v="0"/>
    <x v="0"/>
    <x v="48"/>
    <x v="56"/>
    <x v="2"/>
    <x v="4"/>
    <s v="Q1"/>
    <x v="56"/>
  </r>
  <r>
    <s v="TACOS LTD"/>
    <x v="2"/>
    <x v="0"/>
    <x v="0"/>
    <x v="49"/>
    <x v="57"/>
    <x v="2"/>
    <x v="4"/>
    <s v="Q1"/>
    <x v="57"/>
  </r>
  <r>
    <s v="TACOS LTD"/>
    <x v="3"/>
    <x v="0"/>
    <x v="0"/>
    <x v="50"/>
    <x v="58"/>
    <x v="2"/>
    <x v="4"/>
    <s v="Q1"/>
    <x v="58"/>
  </r>
  <r>
    <s v="TACOS LTD"/>
    <x v="0"/>
    <x v="0"/>
    <x v="0"/>
    <x v="51"/>
    <x v="59"/>
    <x v="2"/>
    <x v="4"/>
    <s v="Q1"/>
    <x v="59"/>
  </r>
  <r>
    <s v="TACOS LTD"/>
    <x v="0"/>
    <x v="0"/>
    <x v="0"/>
    <x v="52"/>
    <x v="60"/>
    <x v="0"/>
    <x v="5"/>
    <s v="Q2"/>
    <x v="60"/>
  </r>
  <r>
    <s v="TACOS LTD"/>
    <x v="0"/>
    <x v="0"/>
    <x v="0"/>
    <x v="52"/>
    <x v="60"/>
    <x v="0"/>
    <x v="5"/>
    <s v="Q2"/>
    <x v="60"/>
  </r>
  <r>
    <s v="TACOS LTD"/>
    <x v="2"/>
    <x v="0"/>
    <x v="0"/>
    <x v="53"/>
    <x v="61"/>
    <x v="0"/>
    <x v="5"/>
    <s v="Q2"/>
    <x v="61"/>
  </r>
  <r>
    <s v="TACOS LTD"/>
    <x v="1"/>
    <x v="0"/>
    <x v="0"/>
    <x v="54"/>
    <x v="62"/>
    <x v="0"/>
    <x v="5"/>
    <s v="Q2"/>
    <x v="62"/>
  </r>
  <r>
    <s v="TACOS LTD"/>
    <x v="3"/>
    <x v="0"/>
    <x v="0"/>
    <x v="55"/>
    <x v="63"/>
    <x v="0"/>
    <x v="5"/>
    <s v="Q2"/>
    <x v="63"/>
  </r>
  <r>
    <s v="TACOS LTD"/>
    <x v="0"/>
    <x v="0"/>
    <x v="0"/>
    <x v="56"/>
    <x v="64"/>
    <x v="1"/>
    <x v="5"/>
    <s v="Q2"/>
    <x v="64"/>
  </r>
  <r>
    <s v="TACOS LTD"/>
    <x v="1"/>
    <x v="0"/>
    <x v="0"/>
    <x v="57"/>
    <x v="65"/>
    <x v="1"/>
    <x v="5"/>
    <s v="Q2"/>
    <x v="65"/>
  </r>
  <r>
    <s v="TACOS LTD"/>
    <x v="2"/>
    <x v="0"/>
    <x v="0"/>
    <x v="37"/>
    <x v="66"/>
    <x v="1"/>
    <x v="5"/>
    <s v="Q2"/>
    <x v="59"/>
  </r>
  <r>
    <s v="TACOS LTD"/>
    <x v="3"/>
    <x v="0"/>
    <x v="0"/>
    <x v="6"/>
    <x v="67"/>
    <x v="1"/>
    <x v="5"/>
    <s v="Q2"/>
    <x v="56"/>
  </r>
  <r>
    <s v="TACOS LTD"/>
    <x v="1"/>
    <x v="0"/>
    <x v="0"/>
    <x v="58"/>
    <x v="68"/>
    <x v="2"/>
    <x v="5"/>
    <s v="Q2"/>
    <x v="6"/>
  </r>
  <r>
    <s v="TACOS LTD"/>
    <x v="0"/>
    <x v="0"/>
    <x v="0"/>
    <x v="59"/>
    <x v="69"/>
    <x v="2"/>
    <x v="5"/>
    <s v="Q2"/>
    <x v="7"/>
  </r>
  <r>
    <s v="TACOS LTD"/>
    <x v="3"/>
    <x v="0"/>
    <x v="0"/>
    <x v="10"/>
    <x v="70"/>
    <x v="2"/>
    <x v="5"/>
    <s v="Q2"/>
    <x v="66"/>
  </r>
  <r>
    <s v="TACOS LTD"/>
    <x v="2"/>
    <x v="0"/>
    <x v="0"/>
    <x v="60"/>
    <x v="71"/>
    <x v="2"/>
    <x v="5"/>
    <s v="Q2"/>
    <x v="67"/>
  </r>
  <r>
    <s v="TACOS LTD"/>
    <x v="0"/>
    <x v="0"/>
    <x v="0"/>
    <x v="61"/>
    <x v="72"/>
    <x v="0"/>
    <x v="6"/>
    <s v="Q3"/>
    <x v="68"/>
  </r>
  <r>
    <s v="TACOS LTD"/>
    <x v="0"/>
    <x v="0"/>
    <x v="0"/>
    <x v="61"/>
    <x v="72"/>
    <x v="0"/>
    <x v="6"/>
    <s v="Q3"/>
    <x v="68"/>
  </r>
  <r>
    <s v="TACOS LTD"/>
    <x v="1"/>
    <x v="0"/>
    <x v="0"/>
    <x v="62"/>
    <x v="73"/>
    <x v="0"/>
    <x v="6"/>
    <s v="Q3"/>
    <x v="69"/>
  </r>
  <r>
    <s v="TACOS LTD"/>
    <x v="2"/>
    <x v="0"/>
    <x v="0"/>
    <x v="63"/>
    <x v="74"/>
    <x v="0"/>
    <x v="6"/>
    <s v="Q3"/>
    <x v="70"/>
  </r>
  <r>
    <s v="TACOS LTD"/>
    <x v="3"/>
    <x v="0"/>
    <x v="0"/>
    <x v="35"/>
    <x v="75"/>
    <x v="0"/>
    <x v="6"/>
    <s v="Q3"/>
    <x v="71"/>
  </r>
  <r>
    <s v="TACOS LTD"/>
    <x v="1"/>
    <x v="0"/>
    <x v="0"/>
    <x v="64"/>
    <x v="76"/>
    <x v="1"/>
    <x v="6"/>
    <s v="Q3"/>
    <x v="72"/>
  </r>
  <r>
    <s v="TACOS LTD"/>
    <x v="0"/>
    <x v="0"/>
    <x v="0"/>
    <x v="65"/>
    <x v="77"/>
    <x v="1"/>
    <x v="6"/>
    <s v="Q3"/>
    <x v="73"/>
  </r>
  <r>
    <s v="TACOS LTD"/>
    <x v="3"/>
    <x v="0"/>
    <x v="0"/>
    <x v="6"/>
    <x v="78"/>
    <x v="1"/>
    <x v="6"/>
    <s v="Q3"/>
    <x v="74"/>
  </r>
  <r>
    <s v="TACOS LTD"/>
    <x v="2"/>
    <x v="0"/>
    <x v="0"/>
    <x v="66"/>
    <x v="79"/>
    <x v="1"/>
    <x v="6"/>
    <s v="Q3"/>
    <x v="75"/>
  </r>
  <r>
    <s v="TACOS LTD"/>
    <x v="1"/>
    <x v="0"/>
    <x v="0"/>
    <x v="67"/>
    <x v="80"/>
    <x v="2"/>
    <x v="6"/>
    <s v="Q3"/>
    <x v="19"/>
  </r>
  <r>
    <s v="TACOS LTD"/>
    <x v="3"/>
    <x v="0"/>
    <x v="0"/>
    <x v="68"/>
    <x v="81"/>
    <x v="2"/>
    <x v="6"/>
    <s v="Q3"/>
    <x v="76"/>
  </r>
  <r>
    <s v="TACOS LTD"/>
    <x v="2"/>
    <x v="0"/>
    <x v="0"/>
    <x v="60"/>
    <x v="82"/>
    <x v="2"/>
    <x v="6"/>
    <s v="Q3"/>
    <x v="77"/>
  </r>
  <r>
    <s v="TACOS LTD"/>
    <x v="0"/>
    <x v="0"/>
    <x v="0"/>
    <x v="69"/>
    <x v="83"/>
    <x v="2"/>
    <x v="6"/>
    <s v="Q3"/>
    <x v="18"/>
  </r>
  <r>
    <s v="TACOS LTD"/>
    <x v="0"/>
    <x v="0"/>
    <x v="0"/>
    <x v="44"/>
    <x v="84"/>
    <x v="0"/>
    <x v="7"/>
    <s v="Q1"/>
    <x v="78"/>
  </r>
  <r>
    <s v="TACOS LTD"/>
    <x v="3"/>
    <x v="0"/>
    <x v="0"/>
    <x v="14"/>
    <x v="85"/>
    <x v="0"/>
    <x v="7"/>
    <s v="Q1"/>
    <x v="79"/>
  </r>
  <r>
    <s v="TACOS LTD"/>
    <x v="2"/>
    <x v="0"/>
    <x v="0"/>
    <x v="70"/>
    <x v="86"/>
    <x v="0"/>
    <x v="7"/>
    <s v="Q1"/>
    <x v="80"/>
  </r>
  <r>
    <s v="TACOS LTD"/>
    <x v="1"/>
    <x v="0"/>
    <x v="0"/>
    <x v="71"/>
    <x v="87"/>
    <x v="0"/>
    <x v="7"/>
    <s v="Q1"/>
    <x v="81"/>
  </r>
  <r>
    <s v="TACOS LTD"/>
    <x v="1"/>
    <x v="0"/>
    <x v="0"/>
    <x v="72"/>
    <x v="88"/>
    <x v="1"/>
    <x v="7"/>
    <s v="Q1"/>
    <x v="82"/>
  </r>
  <r>
    <s v="TACOS LTD"/>
    <x v="0"/>
    <x v="0"/>
    <x v="0"/>
    <x v="73"/>
    <x v="89"/>
    <x v="1"/>
    <x v="7"/>
    <s v="Q1"/>
    <x v="83"/>
  </r>
  <r>
    <s v="TACOS LTD"/>
    <x v="2"/>
    <x v="0"/>
    <x v="0"/>
    <x v="37"/>
    <x v="90"/>
    <x v="1"/>
    <x v="7"/>
    <s v="Q1"/>
    <x v="21"/>
  </r>
  <r>
    <s v="TACOS LTD"/>
    <x v="3"/>
    <x v="0"/>
    <x v="0"/>
    <x v="6"/>
    <x v="91"/>
    <x v="1"/>
    <x v="7"/>
    <s v="Q1"/>
    <x v="84"/>
  </r>
  <r>
    <s v="TACOS LTD"/>
    <x v="3"/>
    <x v="0"/>
    <x v="0"/>
    <x v="49"/>
    <x v="92"/>
    <x v="2"/>
    <x v="7"/>
    <s v="Q1"/>
    <x v="85"/>
  </r>
  <r>
    <s v="TACOS LTD"/>
    <x v="1"/>
    <x v="0"/>
    <x v="0"/>
    <x v="74"/>
    <x v="93"/>
    <x v="2"/>
    <x v="7"/>
    <s v="Q1"/>
    <x v="86"/>
  </r>
  <r>
    <s v="TACOS LTD"/>
    <x v="0"/>
    <x v="0"/>
    <x v="0"/>
    <x v="75"/>
    <x v="94"/>
    <x v="2"/>
    <x v="7"/>
    <s v="Q1"/>
    <x v="87"/>
  </r>
  <r>
    <s v="TACOS LTD"/>
    <x v="2"/>
    <x v="0"/>
    <x v="0"/>
    <x v="69"/>
    <x v="95"/>
    <x v="2"/>
    <x v="7"/>
    <s v="Q1"/>
    <x v="88"/>
  </r>
  <r>
    <s v="TACOS LTD"/>
    <x v="0"/>
    <x v="0"/>
    <x v="0"/>
    <x v="76"/>
    <x v="96"/>
    <x v="0"/>
    <x v="8"/>
    <s v="Q1"/>
    <x v="89"/>
  </r>
  <r>
    <s v="TACOS LTD"/>
    <x v="1"/>
    <x v="0"/>
    <x v="0"/>
    <x v="77"/>
    <x v="97"/>
    <x v="0"/>
    <x v="8"/>
    <s v="Q1"/>
    <x v="90"/>
  </r>
  <r>
    <s v="TACOS LTD"/>
    <x v="2"/>
    <x v="0"/>
    <x v="0"/>
    <x v="78"/>
    <x v="98"/>
    <x v="0"/>
    <x v="8"/>
    <s v="Q1"/>
    <x v="91"/>
  </r>
  <r>
    <s v="TACOS LTD"/>
    <x v="3"/>
    <x v="0"/>
    <x v="0"/>
    <x v="79"/>
    <x v="99"/>
    <x v="0"/>
    <x v="8"/>
    <s v="Q1"/>
    <x v="92"/>
  </r>
  <r>
    <s v="TACOS LTD"/>
    <x v="2"/>
    <x v="0"/>
    <x v="0"/>
    <x v="37"/>
    <x v="100"/>
    <x v="1"/>
    <x v="8"/>
    <s v="Q1"/>
    <x v="32"/>
  </r>
  <r>
    <s v="TACOS LTD"/>
    <x v="0"/>
    <x v="0"/>
    <x v="0"/>
    <x v="80"/>
    <x v="101"/>
    <x v="1"/>
    <x v="8"/>
    <s v="Q1"/>
    <x v="93"/>
  </r>
  <r>
    <s v="TACOS LTD"/>
    <x v="1"/>
    <x v="0"/>
    <x v="0"/>
    <x v="81"/>
    <x v="102"/>
    <x v="1"/>
    <x v="8"/>
    <s v="Q1"/>
    <x v="94"/>
  </r>
  <r>
    <s v="TACOS LTD"/>
    <x v="3"/>
    <x v="0"/>
    <x v="0"/>
    <x v="6"/>
    <x v="103"/>
    <x v="1"/>
    <x v="8"/>
    <s v="Q1"/>
    <x v="95"/>
  </r>
  <r>
    <s v="TACOS LTD"/>
    <x v="2"/>
    <x v="0"/>
    <x v="0"/>
    <x v="82"/>
    <x v="104"/>
    <x v="2"/>
    <x v="8"/>
    <s v="Q1"/>
    <x v="96"/>
  </r>
  <r>
    <s v="TACOS LTD"/>
    <x v="0"/>
    <x v="0"/>
    <x v="0"/>
    <x v="83"/>
    <x v="105"/>
    <x v="2"/>
    <x v="8"/>
    <s v="Q1"/>
    <x v="41"/>
  </r>
  <r>
    <s v="TACOS LTD"/>
    <x v="3"/>
    <x v="0"/>
    <x v="0"/>
    <x v="58"/>
    <x v="106"/>
    <x v="2"/>
    <x v="8"/>
    <s v="Q1"/>
    <x v="97"/>
  </r>
  <r>
    <s v="TACOS LTD"/>
    <x v="1"/>
    <x v="0"/>
    <x v="0"/>
    <x v="74"/>
    <x v="107"/>
    <x v="2"/>
    <x v="8"/>
    <s v="Q1"/>
    <x v="43"/>
  </r>
  <r>
    <s v="TACOS LTD"/>
    <x v="3"/>
    <x v="0"/>
    <x v="0"/>
    <x v="84"/>
    <x v="108"/>
    <x v="0"/>
    <x v="9"/>
    <s v="Q4"/>
    <x v="98"/>
  </r>
  <r>
    <s v="TACOS LTD"/>
    <x v="3"/>
    <x v="0"/>
    <x v="0"/>
    <x v="84"/>
    <x v="108"/>
    <x v="0"/>
    <x v="9"/>
    <s v="Q4"/>
    <x v="98"/>
  </r>
  <r>
    <s v="TACOS LTD"/>
    <x v="0"/>
    <x v="0"/>
    <x v="0"/>
    <x v="85"/>
    <x v="109"/>
    <x v="0"/>
    <x v="9"/>
    <s v="Q4"/>
    <x v="99"/>
  </r>
  <r>
    <s v="TACOS LTD"/>
    <x v="0"/>
    <x v="0"/>
    <x v="0"/>
    <x v="85"/>
    <x v="109"/>
    <x v="0"/>
    <x v="9"/>
    <s v="Q4"/>
    <x v="99"/>
  </r>
  <r>
    <s v="TACOS LTD"/>
    <x v="2"/>
    <x v="0"/>
    <x v="0"/>
    <x v="86"/>
    <x v="110"/>
    <x v="0"/>
    <x v="9"/>
    <s v="Q4"/>
    <x v="100"/>
  </r>
  <r>
    <s v="TACOS LTD"/>
    <x v="1"/>
    <x v="0"/>
    <x v="0"/>
    <x v="87"/>
    <x v="111"/>
    <x v="0"/>
    <x v="9"/>
    <s v="Q4"/>
    <x v="101"/>
  </r>
  <r>
    <s v="TACOS LTD"/>
    <x v="3"/>
    <x v="0"/>
    <x v="0"/>
    <x v="37"/>
    <x v="112"/>
    <x v="1"/>
    <x v="9"/>
    <s v="Q4"/>
    <x v="10"/>
  </r>
  <r>
    <s v="TACOS LTD"/>
    <x v="2"/>
    <x v="0"/>
    <x v="0"/>
    <x v="88"/>
    <x v="113"/>
    <x v="1"/>
    <x v="9"/>
    <s v="Q4"/>
    <x v="11"/>
  </r>
  <r>
    <s v="TACOS LTD"/>
    <x v="0"/>
    <x v="0"/>
    <x v="0"/>
    <x v="6"/>
    <x v="114"/>
    <x v="1"/>
    <x v="9"/>
    <s v="Q4"/>
    <x v="102"/>
  </r>
  <r>
    <s v="TACOS LTD"/>
    <x v="1"/>
    <x v="0"/>
    <x v="0"/>
    <x v="89"/>
    <x v="115"/>
    <x v="1"/>
    <x v="9"/>
    <s v="Q4"/>
    <x v="103"/>
  </r>
  <r>
    <s v="TACOS LTD"/>
    <x v="0"/>
    <x v="0"/>
    <x v="0"/>
    <x v="90"/>
    <x v="116"/>
    <x v="2"/>
    <x v="9"/>
    <s v="Q4"/>
    <x v="104"/>
  </r>
  <r>
    <s v="TACOS LTD"/>
    <x v="2"/>
    <x v="0"/>
    <x v="0"/>
    <x v="91"/>
    <x v="117"/>
    <x v="2"/>
    <x v="9"/>
    <s v="Q4"/>
    <x v="105"/>
  </r>
  <r>
    <s v="TACOS LTD"/>
    <x v="1"/>
    <x v="0"/>
    <x v="0"/>
    <x v="29"/>
    <x v="118"/>
    <x v="2"/>
    <x v="9"/>
    <s v="Q4"/>
    <x v="53"/>
  </r>
  <r>
    <s v="TACOS LTD"/>
    <x v="3"/>
    <x v="0"/>
    <x v="0"/>
    <x v="92"/>
    <x v="119"/>
    <x v="2"/>
    <x v="9"/>
    <s v="Q4"/>
    <x v="106"/>
  </r>
  <r>
    <s v="TACOS LTD"/>
    <x v="3"/>
    <x v="0"/>
    <x v="0"/>
    <x v="93"/>
    <x v="120"/>
    <x v="0"/>
    <x v="10"/>
    <s v="Q3"/>
    <x v="107"/>
  </r>
  <r>
    <s v="TACOS LTD"/>
    <x v="1"/>
    <x v="0"/>
    <x v="0"/>
    <x v="94"/>
    <x v="121"/>
    <x v="0"/>
    <x v="10"/>
    <s v="Q3"/>
    <x v="108"/>
  </r>
  <r>
    <s v="TACOS LTD"/>
    <x v="2"/>
    <x v="0"/>
    <x v="0"/>
    <x v="15"/>
    <x v="122"/>
    <x v="0"/>
    <x v="10"/>
    <s v="Q3"/>
    <x v="109"/>
  </r>
  <r>
    <s v="TACOS LTD"/>
    <x v="0"/>
    <x v="0"/>
    <x v="0"/>
    <x v="25"/>
    <x v="123"/>
    <x v="0"/>
    <x v="10"/>
    <s v="Q3"/>
    <x v="110"/>
  </r>
  <r>
    <s v="TACOS LTD"/>
    <x v="0"/>
    <x v="0"/>
    <x v="0"/>
    <x v="4"/>
    <x v="124"/>
    <x v="1"/>
    <x v="10"/>
    <s v="Q3"/>
    <x v="111"/>
  </r>
  <r>
    <s v="TACOS LTD"/>
    <x v="1"/>
    <x v="0"/>
    <x v="0"/>
    <x v="95"/>
    <x v="125"/>
    <x v="1"/>
    <x v="10"/>
    <s v="Q3"/>
    <x v="112"/>
  </r>
  <r>
    <s v="TACOS LTD"/>
    <x v="3"/>
    <x v="0"/>
    <x v="0"/>
    <x v="6"/>
    <x v="126"/>
    <x v="1"/>
    <x v="10"/>
    <s v="Q3"/>
    <x v="45"/>
  </r>
  <r>
    <s v="TACOS LTD"/>
    <x v="2"/>
    <x v="0"/>
    <x v="0"/>
    <x v="66"/>
    <x v="127"/>
    <x v="1"/>
    <x v="10"/>
    <s v="Q3"/>
    <x v="47"/>
  </r>
  <r>
    <s v="TACOS LTD"/>
    <x v="0"/>
    <x v="0"/>
    <x v="0"/>
    <x v="96"/>
    <x v="128"/>
    <x v="2"/>
    <x v="10"/>
    <s v="Q3"/>
    <x v="31"/>
  </r>
  <r>
    <s v="TACOS LTD"/>
    <x v="3"/>
    <x v="0"/>
    <x v="0"/>
    <x v="30"/>
    <x v="129"/>
    <x v="2"/>
    <x v="10"/>
    <s v="Q3"/>
    <x v="113"/>
  </r>
  <r>
    <s v="TACOS LTD"/>
    <x v="1"/>
    <x v="0"/>
    <x v="0"/>
    <x v="97"/>
    <x v="130"/>
    <x v="2"/>
    <x v="10"/>
    <s v="Q3"/>
    <x v="30"/>
  </r>
  <r>
    <s v="TACOS LTD"/>
    <x v="2"/>
    <x v="0"/>
    <x v="0"/>
    <x v="98"/>
    <x v="131"/>
    <x v="2"/>
    <x v="10"/>
    <s v="Q3"/>
    <x v="114"/>
  </r>
  <r>
    <s v="TACOS LTD"/>
    <x v="1"/>
    <x v="0"/>
    <x v="0"/>
    <x v="99"/>
    <x v="132"/>
    <x v="0"/>
    <x v="11"/>
    <s v="Q2"/>
    <x v="115"/>
  </r>
  <r>
    <s v="TACOS LTD"/>
    <x v="3"/>
    <x v="0"/>
    <x v="0"/>
    <x v="44"/>
    <x v="133"/>
    <x v="0"/>
    <x v="11"/>
    <s v="Q2"/>
    <x v="116"/>
  </r>
  <r>
    <s v="TACOS LTD"/>
    <x v="0"/>
    <x v="0"/>
    <x v="0"/>
    <x v="15"/>
    <x v="134"/>
    <x v="0"/>
    <x v="11"/>
    <s v="Q2"/>
    <x v="117"/>
  </r>
  <r>
    <s v="TACOS LTD"/>
    <x v="2"/>
    <x v="0"/>
    <x v="0"/>
    <x v="100"/>
    <x v="135"/>
    <x v="0"/>
    <x v="11"/>
    <s v="Q2"/>
    <x v="118"/>
  </r>
  <r>
    <s v="TACOS LTD"/>
    <x v="2"/>
    <x v="0"/>
    <x v="0"/>
    <x v="37"/>
    <x v="136"/>
    <x v="1"/>
    <x v="11"/>
    <s v="Q2"/>
    <x v="87"/>
  </r>
  <r>
    <s v="TACOS LTD"/>
    <x v="0"/>
    <x v="0"/>
    <x v="0"/>
    <x v="101"/>
    <x v="137"/>
    <x v="1"/>
    <x v="11"/>
    <s v="Q2"/>
    <x v="119"/>
  </r>
  <r>
    <s v="TACOS LTD"/>
    <x v="1"/>
    <x v="0"/>
    <x v="0"/>
    <x v="102"/>
    <x v="138"/>
    <x v="1"/>
    <x v="11"/>
    <s v="Q2"/>
    <x v="120"/>
  </r>
  <r>
    <s v="TACOS LTD"/>
    <x v="3"/>
    <x v="0"/>
    <x v="0"/>
    <x v="6"/>
    <x v="139"/>
    <x v="1"/>
    <x v="11"/>
    <s v="Q2"/>
    <x v="86"/>
  </r>
  <r>
    <s v="TACOS LTD"/>
    <x v="3"/>
    <x v="0"/>
    <x v="0"/>
    <x v="103"/>
    <x v="140"/>
    <x v="2"/>
    <x v="11"/>
    <s v="Q2"/>
    <x v="121"/>
  </r>
  <r>
    <s v="TACOS LTD"/>
    <x v="2"/>
    <x v="0"/>
    <x v="0"/>
    <x v="69"/>
    <x v="141"/>
    <x v="2"/>
    <x v="11"/>
    <s v="Q2"/>
    <x v="122"/>
  </r>
  <r>
    <s v="TACOS LTD"/>
    <x v="1"/>
    <x v="0"/>
    <x v="0"/>
    <x v="98"/>
    <x v="142"/>
    <x v="2"/>
    <x v="11"/>
    <s v="Q2"/>
    <x v="74"/>
  </r>
  <r>
    <s v="TACOS LTD"/>
    <x v="0"/>
    <x v="0"/>
    <x v="0"/>
    <x v="104"/>
    <x v="143"/>
    <x v="2"/>
    <x v="11"/>
    <s v="Q2"/>
    <x v="75"/>
  </r>
  <r>
    <s v="Manhatan sales"/>
    <x v="2"/>
    <x v="1"/>
    <x v="1"/>
    <x v="105"/>
    <x v="144"/>
    <x v="0"/>
    <x v="0"/>
    <s v="Q3"/>
    <x v="49"/>
  </r>
  <r>
    <s v="Manhatan sales"/>
    <x v="2"/>
    <x v="1"/>
    <x v="1"/>
    <x v="105"/>
    <x v="144"/>
    <x v="0"/>
    <x v="0"/>
    <s v="Q3"/>
    <x v="49"/>
  </r>
  <r>
    <s v="Manhatan sales"/>
    <x v="0"/>
    <x v="1"/>
    <x v="1"/>
    <x v="106"/>
    <x v="145"/>
    <x v="0"/>
    <x v="0"/>
    <s v="Q3"/>
    <x v="58"/>
  </r>
  <r>
    <s v="Manhatan sales"/>
    <x v="3"/>
    <x v="1"/>
    <x v="1"/>
    <x v="107"/>
    <x v="146"/>
    <x v="0"/>
    <x v="0"/>
    <s v="Q3"/>
    <x v="57"/>
  </r>
  <r>
    <s v="Manhatan sales"/>
    <x v="1"/>
    <x v="1"/>
    <x v="1"/>
    <x v="108"/>
    <x v="147"/>
    <x v="0"/>
    <x v="0"/>
    <s v="Q3"/>
    <x v="59"/>
  </r>
  <r>
    <s v="Manhatan sales"/>
    <x v="0"/>
    <x v="1"/>
    <x v="1"/>
    <x v="109"/>
    <x v="148"/>
    <x v="1"/>
    <x v="0"/>
    <s v="Q3"/>
    <x v="51"/>
  </r>
  <r>
    <s v="Manhatan sales"/>
    <x v="2"/>
    <x v="1"/>
    <x v="1"/>
    <x v="110"/>
    <x v="149"/>
    <x v="1"/>
    <x v="0"/>
    <s v="Q3"/>
    <x v="54"/>
  </r>
  <r>
    <s v="Manhatan sales"/>
    <x v="3"/>
    <x v="1"/>
    <x v="1"/>
    <x v="111"/>
    <x v="150"/>
    <x v="1"/>
    <x v="0"/>
    <s v="Q3"/>
    <x v="48"/>
  </r>
  <r>
    <s v="Manhatan sales"/>
    <x v="1"/>
    <x v="1"/>
    <x v="1"/>
    <x v="112"/>
    <x v="151"/>
    <x v="1"/>
    <x v="0"/>
    <s v="Q3"/>
    <x v="50"/>
  </r>
  <r>
    <s v="Manhatan sales"/>
    <x v="1"/>
    <x v="1"/>
    <x v="1"/>
    <x v="19"/>
    <x v="152"/>
    <x v="2"/>
    <x v="0"/>
    <s v="Q3"/>
    <x v="61"/>
  </r>
  <r>
    <s v="Manhatan sales"/>
    <x v="3"/>
    <x v="1"/>
    <x v="1"/>
    <x v="113"/>
    <x v="153"/>
    <x v="2"/>
    <x v="0"/>
    <s v="Q3"/>
    <x v="64"/>
  </r>
  <r>
    <s v="Manhatan sales"/>
    <x v="0"/>
    <x v="1"/>
    <x v="1"/>
    <x v="114"/>
    <x v="154"/>
    <x v="2"/>
    <x v="0"/>
    <s v="Q3"/>
    <x v="65"/>
  </r>
  <r>
    <s v="Manhatan sales"/>
    <x v="2"/>
    <x v="1"/>
    <x v="1"/>
    <x v="115"/>
    <x v="155"/>
    <x v="2"/>
    <x v="0"/>
    <s v="Q3"/>
    <x v="56"/>
  </r>
  <r>
    <s v="Manhatan sales"/>
    <x v="3"/>
    <x v="1"/>
    <x v="1"/>
    <x v="116"/>
    <x v="156"/>
    <x v="0"/>
    <x v="1"/>
    <s v="Q4"/>
    <x v="122"/>
  </r>
  <r>
    <s v="Manhatan sales"/>
    <x v="2"/>
    <x v="1"/>
    <x v="1"/>
    <x v="116"/>
    <x v="157"/>
    <x v="0"/>
    <x v="1"/>
    <s v="Q4"/>
    <x v="115"/>
  </r>
  <r>
    <s v="Manhatan sales"/>
    <x v="0"/>
    <x v="1"/>
    <x v="1"/>
    <x v="45"/>
    <x v="158"/>
    <x v="0"/>
    <x v="1"/>
    <s v="Q4"/>
    <x v="121"/>
  </r>
  <r>
    <s v="Manhatan sales"/>
    <x v="1"/>
    <x v="1"/>
    <x v="1"/>
    <x v="117"/>
    <x v="159"/>
    <x v="0"/>
    <x v="1"/>
    <s v="Q4"/>
    <x v="75"/>
  </r>
  <r>
    <s v="Manhatan sales"/>
    <x v="2"/>
    <x v="1"/>
    <x v="1"/>
    <x v="118"/>
    <x v="160"/>
    <x v="1"/>
    <x v="1"/>
    <s v="Q4"/>
    <x v="120"/>
  </r>
  <r>
    <s v="Manhatan sales"/>
    <x v="3"/>
    <x v="1"/>
    <x v="1"/>
    <x v="112"/>
    <x v="161"/>
    <x v="1"/>
    <x v="1"/>
    <s v="Q4"/>
    <x v="118"/>
  </r>
  <r>
    <s v="Manhatan sales"/>
    <x v="1"/>
    <x v="1"/>
    <x v="1"/>
    <x v="5"/>
    <x v="162"/>
    <x v="1"/>
    <x v="1"/>
    <s v="Q4"/>
    <x v="117"/>
  </r>
  <r>
    <s v="Manhatan sales"/>
    <x v="0"/>
    <x v="1"/>
    <x v="1"/>
    <x v="119"/>
    <x v="163"/>
    <x v="1"/>
    <x v="1"/>
    <s v="Q4"/>
    <x v="116"/>
  </r>
  <r>
    <s v="Manhatan sales"/>
    <x v="1"/>
    <x v="1"/>
    <x v="1"/>
    <x v="120"/>
    <x v="164"/>
    <x v="2"/>
    <x v="1"/>
    <s v="Q4"/>
    <x v="70"/>
  </r>
  <r>
    <s v="Manhatan sales"/>
    <x v="3"/>
    <x v="1"/>
    <x v="1"/>
    <x v="113"/>
    <x v="165"/>
    <x v="2"/>
    <x v="1"/>
    <s v="Q4"/>
    <x v="73"/>
  </r>
  <r>
    <s v="Manhatan sales"/>
    <x v="2"/>
    <x v="1"/>
    <x v="1"/>
    <x v="121"/>
    <x v="166"/>
    <x v="2"/>
    <x v="1"/>
    <s v="Q4"/>
    <x v="74"/>
  </r>
  <r>
    <s v="Manhatan sales"/>
    <x v="0"/>
    <x v="1"/>
    <x v="1"/>
    <x v="122"/>
    <x v="167"/>
    <x v="2"/>
    <x v="1"/>
    <s v="Q4"/>
    <x v="72"/>
  </r>
  <r>
    <s v="Manhatan sales"/>
    <x v="1"/>
    <x v="1"/>
    <x v="1"/>
    <x v="123"/>
    <x v="168"/>
    <x v="0"/>
    <x v="2"/>
    <s v="Q4"/>
    <x v="47"/>
  </r>
  <r>
    <s v="Manhatan sales"/>
    <x v="1"/>
    <x v="1"/>
    <x v="1"/>
    <x v="123"/>
    <x v="168"/>
    <x v="0"/>
    <x v="2"/>
    <s v="Q4"/>
    <x v="47"/>
  </r>
  <r>
    <s v="Manhatan sales"/>
    <x v="2"/>
    <x v="1"/>
    <x v="1"/>
    <x v="87"/>
    <x v="169"/>
    <x v="0"/>
    <x v="2"/>
    <s v="Q4"/>
    <x v="37"/>
  </r>
  <r>
    <s v="Manhatan sales"/>
    <x v="3"/>
    <x v="1"/>
    <x v="1"/>
    <x v="63"/>
    <x v="170"/>
    <x v="0"/>
    <x v="2"/>
    <s v="Q4"/>
    <x v="46"/>
  </r>
  <r>
    <s v="Manhatan sales"/>
    <x v="0"/>
    <x v="1"/>
    <x v="1"/>
    <x v="45"/>
    <x v="171"/>
    <x v="0"/>
    <x v="2"/>
    <s v="Q4"/>
    <x v="44"/>
  </r>
  <r>
    <s v="Manhatan sales"/>
    <x v="2"/>
    <x v="1"/>
    <x v="1"/>
    <x v="124"/>
    <x v="172"/>
    <x v="1"/>
    <x v="2"/>
    <s v="Q4"/>
    <x v="40"/>
  </r>
  <r>
    <s v="Manhatan sales"/>
    <x v="0"/>
    <x v="1"/>
    <x v="1"/>
    <x v="125"/>
    <x v="173"/>
    <x v="1"/>
    <x v="2"/>
    <s v="Q4"/>
    <x v="36"/>
  </r>
  <r>
    <s v="Manhatan sales"/>
    <x v="3"/>
    <x v="1"/>
    <x v="1"/>
    <x v="126"/>
    <x v="174"/>
    <x v="1"/>
    <x v="2"/>
    <s v="Q4"/>
    <x v="39"/>
  </r>
  <r>
    <s v="Manhatan sales"/>
    <x v="1"/>
    <x v="1"/>
    <x v="1"/>
    <x v="127"/>
    <x v="175"/>
    <x v="1"/>
    <x v="2"/>
    <s v="Q4"/>
    <x v="38"/>
  </r>
  <r>
    <s v="Manhatan sales"/>
    <x v="0"/>
    <x v="1"/>
    <x v="1"/>
    <x v="128"/>
    <x v="176"/>
    <x v="2"/>
    <x v="2"/>
    <s v="Q4"/>
    <x v="112"/>
  </r>
  <r>
    <s v="Manhatan sales"/>
    <x v="1"/>
    <x v="1"/>
    <x v="1"/>
    <x v="120"/>
    <x v="177"/>
    <x v="2"/>
    <x v="2"/>
    <s v="Q4"/>
    <x v="109"/>
  </r>
  <r>
    <s v="Manhatan sales"/>
    <x v="3"/>
    <x v="1"/>
    <x v="1"/>
    <x v="129"/>
    <x v="178"/>
    <x v="2"/>
    <x v="2"/>
    <s v="Q4"/>
    <x v="111"/>
  </r>
  <r>
    <s v="Manhatan sales"/>
    <x v="2"/>
    <x v="1"/>
    <x v="1"/>
    <x v="130"/>
    <x v="179"/>
    <x v="2"/>
    <x v="2"/>
    <s v="Q4"/>
    <x v="45"/>
  </r>
  <r>
    <s v="Manhatan sales"/>
    <x v="3"/>
    <x v="1"/>
    <x v="1"/>
    <x v="131"/>
    <x v="180"/>
    <x v="0"/>
    <x v="3"/>
    <s v="Q2"/>
    <x v="33"/>
  </r>
  <r>
    <s v="Manhatan sales"/>
    <x v="3"/>
    <x v="1"/>
    <x v="1"/>
    <x v="131"/>
    <x v="180"/>
    <x v="0"/>
    <x v="3"/>
    <s v="Q2"/>
    <x v="33"/>
  </r>
  <r>
    <s v="Manhatan sales"/>
    <x v="2"/>
    <x v="1"/>
    <x v="1"/>
    <x v="132"/>
    <x v="181"/>
    <x v="0"/>
    <x v="3"/>
    <s v="Q2"/>
    <x v="35"/>
  </r>
  <r>
    <s v="Manhatan sales"/>
    <x v="0"/>
    <x v="1"/>
    <x v="1"/>
    <x v="133"/>
    <x v="182"/>
    <x v="0"/>
    <x v="3"/>
    <s v="Q2"/>
    <x v="34"/>
  </r>
  <r>
    <s v="Manhatan sales"/>
    <x v="1"/>
    <x v="1"/>
    <x v="1"/>
    <x v="117"/>
    <x v="183"/>
    <x v="0"/>
    <x v="3"/>
    <s v="Q2"/>
    <x v="32"/>
  </r>
  <r>
    <s v="Manhatan sales"/>
    <x v="2"/>
    <x v="1"/>
    <x v="1"/>
    <x v="134"/>
    <x v="184"/>
    <x v="1"/>
    <x v="3"/>
    <s v="Q2"/>
    <x v="26"/>
  </r>
  <r>
    <s v="Manhatan sales"/>
    <x v="0"/>
    <x v="1"/>
    <x v="1"/>
    <x v="135"/>
    <x v="185"/>
    <x v="1"/>
    <x v="3"/>
    <s v="Q2"/>
    <x v="24"/>
  </r>
  <r>
    <s v="Manhatan sales"/>
    <x v="1"/>
    <x v="1"/>
    <x v="1"/>
    <x v="136"/>
    <x v="186"/>
    <x v="1"/>
    <x v="3"/>
    <s v="Q2"/>
    <x v="27"/>
  </r>
  <r>
    <s v="Manhatan sales"/>
    <x v="3"/>
    <x v="1"/>
    <x v="1"/>
    <x v="102"/>
    <x v="187"/>
    <x v="1"/>
    <x v="3"/>
    <s v="Q2"/>
    <x v="25"/>
  </r>
  <r>
    <s v="Manhatan sales"/>
    <x v="3"/>
    <x v="1"/>
    <x v="1"/>
    <x v="103"/>
    <x v="188"/>
    <x v="2"/>
    <x v="3"/>
    <s v="Q2"/>
    <x v="93"/>
  </r>
  <r>
    <s v="Manhatan sales"/>
    <x v="0"/>
    <x v="1"/>
    <x v="1"/>
    <x v="68"/>
    <x v="189"/>
    <x v="2"/>
    <x v="3"/>
    <s v="Q2"/>
    <x v="94"/>
  </r>
  <r>
    <s v="Manhatan sales"/>
    <x v="2"/>
    <x v="1"/>
    <x v="1"/>
    <x v="137"/>
    <x v="190"/>
    <x v="2"/>
    <x v="3"/>
    <s v="Q2"/>
    <x v="95"/>
  </r>
  <r>
    <s v="Manhatan sales"/>
    <x v="1"/>
    <x v="1"/>
    <x v="1"/>
    <x v="122"/>
    <x v="191"/>
    <x v="2"/>
    <x v="3"/>
    <s v="Q2"/>
    <x v="91"/>
  </r>
  <r>
    <s v="Manhatan sales"/>
    <x v="3"/>
    <x v="1"/>
    <x v="1"/>
    <x v="12"/>
    <x v="192"/>
    <x v="0"/>
    <x v="4"/>
    <s v="Q1"/>
    <x v="9"/>
  </r>
  <r>
    <s v="Manhatan sales"/>
    <x v="0"/>
    <x v="1"/>
    <x v="1"/>
    <x v="138"/>
    <x v="193"/>
    <x v="0"/>
    <x v="4"/>
    <s v="Q1"/>
    <x v="11"/>
  </r>
  <r>
    <s v="Manhatan sales"/>
    <x v="1"/>
    <x v="1"/>
    <x v="1"/>
    <x v="139"/>
    <x v="194"/>
    <x v="0"/>
    <x v="4"/>
    <s v="Q1"/>
    <x v="10"/>
  </r>
  <r>
    <s v="Manhatan sales"/>
    <x v="2"/>
    <x v="1"/>
    <x v="1"/>
    <x v="139"/>
    <x v="195"/>
    <x v="0"/>
    <x v="4"/>
    <s v="Q1"/>
    <x v="8"/>
  </r>
  <r>
    <s v="Manhatan sales"/>
    <x v="3"/>
    <x v="1"/>
    <x v="1"/>
    <x v="46"/>
    <x v="196"/>
    <x v="1"/>
    <x v="4"/>
    <s v="Q1"/>
    <x v="3"/>
  </r>
  <r>
    <s v="Manhatan sales"/>
    <x v="1"/>
    <x v="1"/>
    <x v="1"/>
    <x v="95"/>
    <x v="197"/>
    <x v="1"/>
    <x v="4"/>
    <s v="Q1"/>
    <x v="1"/>
  </r>
  <r>
    <s v="Manhatan sales"/>
    <x v="0"/>
    <x v="1"/>
    <x v="1"/>
    <x v="81"/>
    <x v="198"/>
    <x v="1"/>
    <x v="4"/>
    <s v="Q1"/>
    <x v="0"/>
  </r>
  <r>
    <s v="Manhatan sales"/>
    <x v="2"/>
    <x v="1"/>
    <x v="1"/>
    <x v="140"/>
    <x v="199"/>
    <x v="1"/>
    <x v="4"/>
    <s v="Q1"/>
    <x v="2"/>
  </r>
  <r>
    <s v="Manhatan sales"/>
    <x v="3"/>
    <x v="1"/>
    <x v="1"/>
    <x v="68"/>
    <x v="200"/>
    <x v="2"/>
    <x v="4"/>
    <s v="Q1"/>
    <x v="103"/>
  </r>
  <r>
    <s v="Manhatan sales"/>
    <x v="2"/>
    <x v="1"/>
    <x v="1"/>
    <x v="137"/>
    <x v="201"/>
    <x v="2"/>
    <x v="4"/>
    <s v="Q1"/>
    <x v="102"/>
  </r>
  <r>
    <s v="Manhatan sales"/>
    <x v="0"/>
    <x v="1"/>
    <x v="1"/>
    <x v="141"/>
    <x v="202"/>
    <x v="2"/>
    <x v="4"/>
    <s v="Q1"/>
    <x v="100"/>
  </r>
  <r>
    <s v="Manhatan sales"/>
    <x v="1"/>
    <x v="1"/>
    <x v="1"/>
    <x v="142"/>
    <x v="203"/>
    <x v="2"/>
    <x v="4"/>
    <s v="Q1"/>
    <x v="98"/>
  </r>
  <r>
    <s v="Manhatan sales"/>
    <x v="0"/>
    <x v="1"/>
    <x v="1"/>
    <x v="123"/>
    <x v="204"/>
    <x v="0"/>
    <x v="5"/>
    <s v="Q2"/>
    <x v="104"/>
  </r>
  <r>
    <s v="Manhatan sales"/>
    <x v="0"/>
    <x v="1"/>
    <x v="1"/>
    <x v="123"/>
    <x v="204"/>
    <x v="0"/>
    <x v="5"/>
    <s v="Q2"/>
    <x v="104"/>
  </r>
  <r>
    <s v="Manhatan sales"/>
    <x v="2"/>
    <x v="1"/>
    <x v="1"/>
    <x v="143"/>
    <x v="205"/>
    <x v="0"/>
    <x v="5"/>
    <s v="Q2"/>
    <x v="105"/>
  </r>
  <r>
    <s v="Manhatan sales"/>
    <x v="3"/>
    <x v="1"/>
    <x v="1"/>
    <x v="1"/>
    <x v="206"/>
    <x v="0"/>
    <x v="5"/>
    <s v="Q2"/>
    <x v="106"/>
  </r>
  <r>
    <s v="Manhatan sales"/>
    <x v="1"/>
    <x v="1"/>
    <x v="1"/>
    <x v="139"/>
    <x v="207"/>
    <x v="0"/>
    <x v="5"/>
    <s v="Q2"/>
    <x v="53"/>
  </r>
  <r>
    <s v="Manhatan sales"/>
    <x v="1"/>
    <x v="1"/>
    <x v="1"/>
    <x v="102"/>
    <x v="208"/>
    <x v="1"/>
    <x v="5"/>
    <s v="Q2"/>
    <x v="101"/>
  </r>
  <r>
    <s v="Manhatan sales"/>
    <x v="0"/>
    <x v="1"/>
    <x v="1"/>
    <x v="102"/>
    <x v="209"/>
    <x v="1"/>
    <x v="5"/>
    <s v="Q2"/>
    <x v="99"/>
  </r>
  <r>
    <s v="Manhatan sales"/>
    <x v="2"/>
    <x v="1"/>
    <x v="1"/>
    <x v="112"/>
    <x v="210"/>
    <x v="1"/>
    <x v="5"/>
    <s v="Q2"/>
    <x v="100"/>
  </r>
  <r>
    <s v="Manhatan sales"/>
    <x v="3"/>
    <x v="1"/>
    <x v="1"/>
    <x v="144"/>
    <x v="211"/>
    <x v="1"/>
    <x v="5"/>
    <s v="Q2"/>
    <x v="98"/>
  </r>
  <r>
    <s v="Manhatan sales"/>
    <x v="1"/>
    <x v="1"/>
    <x v="1"/>
    <x v="145"/>
    <x v="212"/>
    <x v="2"/>
    <x v="5"/>
    <s v="Q2"/>
    <x v="48"/>
  </r>
  <r>
    <s v="Manhatan sales"/>
    <x v="0"/>
    <x v="1"/>
    <x v="1"/>
    <x v="68"/>
    <x v="213"/>
    <x v="2"/>
    <x v="5"/>
    <s v="Q2"/>
    <x v="54"/>
  </r>
  <r>
    <s v="Manhatan sales"/>
    <x v="2"/>
    <x v="1"/>
    <x v="1"/>
    <x v="68"/>
    <x v="214"/>
    <x v="2"/>
    <x v="5"/>
    <s v="Q2"/>
    <x v="55"/>
  </r>
  <r>
    <s v="Manhatan sales"/>
    <x v="3"/>
    <x v="1"/>
    <x v="1"/>
    <x v="114"/>
    <x v="215"/>
    <x v="2"/>
    <x v="5"/>
    <s v="Q2"/>
    <x v="52"/>
  </r>
  <r>
    <s v="Manhatan sales"/>
    <x v="0"/>
    <x v="1"/>
    <x v="1"/>
    <x v="146"/>
    <x v="216"/>
    <x v="0"/>
    <x v="6"/>
    <s v="Q3"/>
    <x v="85"/>
  </r>
  <r>
    <s v="Manhatan sales"/>
    <x v="3"/>
    <x v="1"/>
    <x v="1"/>
    <x v="12"/>
    <x v="217"/>
    <x v="0"/>
    <x v="6"/>
    <s v="Q3"/>
    <x v="88"/>
  </r>
  <r>
    <s v="Manhatan sales"/>
    <x v="2"/>
    <x v="1"/>
    <x v="1"/>
    <x v="147"/>
    <x v="218"/>
    <x v="0"/>
    <x v="6"/>
    <s v="Q3"/>
    <x v="81"/>
  </r>
  <r>
    <s v="Manhatan sales"/>
    <x v="1"/>
    <x v="1"/>
    <x v="1"/>
    <x v="117"/>
    <x v="219"/>
    <x v="0"/>
    <x v="6"/>
    <s v="Q3"/>
    <x v="87"/>
  </r>
  <r>
    <s v="Manhatan sales"/>
    <x v="1"/>
    <x v="1"/>
    <x v="1"/>
    <x v="148"/>
    <x v="220"/>
    <x v="1"/>
    <x v="6"/>
    <s v="Q3"/>
    <x v="78"/>
  </r>
  <r>
    <s v="Manhatan sales"/>
    <x v="0"/>
    <x v="1"/>
    <x v="1"/>
    <x v="5"/>
    <x v="221"/>
    <x v="1"/>
    <x v="6"/>
    <s v="Q3"/>
    <x v="79"/>
  </r>
  <r>
    <s v="Manhatan sales"/>
    <x v="2"/>
    <x v="1"/>
    <x v="1"/>
    <x v="127"/>
    <x v="222"/>
    <x v="1"/>
    <x v="6"/>
    <s v="Q3"/>
    <x v="82"/>
  </r>
  <r>
    <s v="Manhatan sales"/>
    <x v="3"/>
    <x v="1"/>
    <x v="1"/>
    <x v="149"/>
    <x v="223"/>
    <x v="1"/>
    <x v="6"/>
    <s v="Q3"/>
    <x v="80"/>
  </r>
  <r>
    <s v="Manhatan sales"/>
    <x v="1"/>
    <x v="1"/>
    <x v="1"/>
    <x v="145"/>
    <x v="224"/>
    <x v="2"/>
    <x v="6"/>
    <s v="Q3"/>
    <x v="118"/>
  </r>
  <r>
    <s v="Manhatan sales"/>
    <x v="0"/>
    <x v="1"/>
    <x v="1"/>
    <x v="150"/>
    <x v="225"/>
    <x v="2"/>
    <x v="6"/>
    <s v="Q3"/>
    <x v="120"/>
  </r>
  <r>
    <s v="Manhatan sales"/>
    <x v="3"/>
    <x v="1"/>
    <x v="1"/>
    <x v="151"/>
    <x v="226"/>
    <x v="2"/>
    <x v="6"/>
    <s v="Q3"/>
    <x v="119"/>
  </r>
  <r>
    <s v="Manhatan sales"/>
    <x v="2"/>
    <x v="1"/>
    <x v="1"/>
    <x v="137"/>
    <x v="227"/>
    <x v="2"/>
    <x v="6"/>
    <s v="Q3"/>
    <x v="86"/>
  </r>
  <r>
    <s v="Manhatan sales"/>
    <x v="0"/>
    <x v="1"/>
    <x v="1"/>
    <x v="152"/>
    <x v="228"/>
    <x v="0"/>
    <x v="7"/>
    <s v="Q1"/>
    <x v="18"/>
  </r>
  <r>
    <s v="Manhatan sales"/>
    <x v="0"/>
    <x v="1"/>
    <x v="1"/>
    <x v="152"/>
    <x v="228"/>
    <x v="0"/>
    <x v="7"/>
    <s v="Q1"/>
    <x v="18"/>
  </r>
  <r>
    <s v="Manhatan sales"/>
    <x v="2"/>
    <x v="1"/>
    <x v="1"/>
    <x v="153"/>
    <x v="229"/>
    <x v="0"/>
    <x v="7"/>
    <s v="Q1"/>
    <x v="77"/>
  </r>
  <r>
    <s v="Manhatan sales"/>
    <x v="3"/>
    <x v="1"/>
    <x v="1"/>
    <x v="63"/>
    <x v="230"/>
    <x v="0"/>
    <x v="7"/>
    <s v="Q1"/>
    <x v="76"/>
  </r>
  <r>
    <s v="Manhatan sales"/>
    <x v="4"/>
    <x v="1"/>
    <x v="1"/>
    <x v="154"/>
    <x v="231"/>
    <x v="0"/>
    <x v="7"/>
    <s v="Q1"/>
    <x v="19"/>
  </r>
  <r>
    <s v="Manhatan sales"/>
    <x v="3"/>
    <x v="1"/>
    <x v="1"/>
    <x v="95"/>
    <x v="232"/>
    <x v="1"/>
    <x v="7"/>
    <s v="Q1"/>
    <x v="71"/>
  </r>
  <r>
    <s v="Manhatan sales"/>
    <x v="1"/>
    <x v="1"/>
    <x v="1"/>
    <x v="102"/>
    <x v="233"/>
    <x v="1"/>
    <x v="7"/>
    <s v="Q1"/>
    <x v="69"/>
  </r>
  <r>
    <s v="Manhatan sales"/>
    <x v="2"/>
    <x v="1"/>
    <x v="1"/>
    <x v="127"/>
    <x v="234"/>
    <x v="1"/>
    <x v="7"/>
    <s v="Q1"/>
    <x v="70"/>
  </r>
  <r>
    <s v="Manhatan sales"/>
    <x v="0"/>
    <x v="1"/>
    <x v="1"/>
    <x v="155"/>
    <x v="235"/>
    <x v="1"/>
    <x v="7"/>
    <s v="Q1"/>
    <x v="68"/>
  </r>
  <r>
    <s v="Manhatan sales"/>
    <x v="1"/>
    <x v="1"/>
    <x v="1"/>
    <x v="156"/>
    <x v="236"/>
    <x v="2"/>
    <x v="7"/>
    <s v="Q1"/>
    <x v="13"/>
  </r>
  <r>
    <s v="Manhatan sales"/>
    <x v="2"/>
    <x v="1"/>
    <x v="1"/>
    <x v="129"/>
    <x v="237"/>
    <x v="2"/>
    <x v="7"/>
    <s v="Q1"/>
    <x v="17"/>
  </r>
  <r>
    <s v="Manhatan sales"/>
    <x v="0"/>
    <x v="1"/>
    <x v="1"/>
    <x v="157"/>
    <x v="238"/>
    <x v="2"/>
    <x v="7"/>
    <s v="Q1"/>
    <x v="12"/>
  </r>
  <r>
    <s v="Manhatan sales"/>
    <x v="3"/>
    <x v="1"/>
    <x v="1"/>
    <x v="137"/>
    <x v="239"/>
    <x v="2"/>
    <x v="7"/>
    <s v="Q1"/>
    <x v="16"/>
  </r>
  <r>
    <s v="Manhatan sales"/>
    <x v="0"/>
    <x v="1"/>
    <x v="1"/>
    <x v="158"/>
    <x v="240"/>
    <x v="0"/>
    <x v="8"/>
    <s v="Q1"/>
    <x v="31"/>
  </r>
  <r>
    <s v="Manhatan sales"/>
    <x v="0"/>
    <x v="1"/>
    <x v="1"/>
    <x v="158"/>
    <x v="240"/>
    <x v="0"/>
    <x v="8"/>
    <s v="Q1"/>
    <x v="31"/>
  </r>
  <r>
    <s v="Manhatan sales"/>
    <x v="3"/>
    <x v="1"/>
    <x v="1"/>
    <x v="1"/>
    <x v="241"/>
    <x v="0"/>
    <x v="8"/>
    <s v="Q1"/>
    <x v="113"/>
  </r>
  <r>
    <s v="Manhatan sales"/>
    <x v="2"/>
    <x v="1"/>
    <x v="1"/>
    <x v="63"/>
    <x v="242"/>
    <x v="0"/>
    <x v="8"/>
    <s v="Q1"/>
    <x v="114"/>
  </r>
  <r>
    <s v="Manhatan sales"/>
    <x v="1"/>
    <x v="1"/>
    <x v="1"/>
    <x v="108"/>
    <x v="243"/>
    <x v="0"/>
    <x v="8"/>
    <s v="Q1"/>
    <x v="30"/>
  </r>
  <r>
    <s v="Manhatan sales"/>
    <x v="2"/>
    <x v="1"/>
    <x v="1"/>
    <x v="126"/>
    <x v="244"/>
    <x v="1"/>
    <x v="8"/>
    <s v="Q1"/>
    <x v="109"/>
  </r>
  <r>
    <s v="Manhatan sales"/>
    <x v="0"/>
    <x v="1"/>
    <x v="1"/>
    <x v="5"/>
    <x v="245"/>
    <x v="1"/>
    <x v="8"/>
    <s v="Q1"/>
    <x v="110"/>
  </r>
  <r>
    <s v="Manhatan sales"/>
    <x v="1"/>
    <x v="1"/>
    <x v="1"/>
    <x v="155"/>
    <x v="246"/>
    <x v="1"/>
    <x v="8"/>
    <s v="Q1"/>
    <x v="108"/>
  </r>
  <r>
    <s v="Manhatan sales"/>
    <x v="3"/>
    <x v="1"/>
    <x v="1"/>
    <x v="159"/>
    <x v="247"/>
    <x v="1"/>
    <x v="8"/>
    <s v="Q1"/>
    <x v="107"/>
  </r>
  <r>
    <s v="Manhatan sales"/>
    <x v="0"/>
    <x v="1"/>
    <x v="1"/>
    <x v="160"/>
    <x v="248"/>
    <x v="2"/>
    <x v="8"/>
    <s v="Q1"/>
    <x v="26"/>
  </r>
  <r>
    <s v="Manhatan sales"/>
    <x v="3"/>
    <x v="1"/>
    <x v="1"/>
    <x v="137"/>
    <x v="249"/>
    <x v="2"/>
    <x v="8"/>
    <s v="Q1"/>
    <x v="28"/>
  </r>
  <r>
    <s v="Manhatan sales"/>
    <x v="2"/>
    <x v="1"/>
    <x v="1"/>
    <x v="137"/>
    <x v="250"/>
    <x v="2"/>
    <x v="8"/>
    <s v="Q1"/>
    <x v="29"/>
  </r>
  <r>
    <s v="Manhatan sales"/>
    <x v="1"/>
    <x v="1"/>
    <x v="1"/>
    <x v="161"/>
    <x v="203"/>
    <x v="2"/>
    <x v="8"/>
    <s v="Q1"/>
    <x v="25"/>
  </r>
  <r>
    <s v="Manhatan sales"/>
    <x v="2"/>
    <x v="1"/>
    <x v="1"/>
    <x v="63"/>
    <x v="251"/>
    <x v="0"/>
    <x v="9"/>
    <s v="Q4"/>
    <x v="62"/>
  </r>
  <r>
    <s v="Manhatan sales"/>
    <x v="3"/>
    <x v="1"/>
    <x v="1"/>
    <x v="25"/>
    <x v="252"/>
    <x v="0"/>
    <x v="9"/>
    <s v="Q4"/>
    <x v="67"/>
  </r>
  <r>
    <s v="Manhatan sales"/>
    <x v="0"/>
    <x v="1"/>
    <x v="1"/>
    <x v="162"/>
    <x v="253"/>
    <x v="0"/>
    <x v="9"/>
    <s v="Q4"/>
    <x v="66"/>
  </r>
  <r>
    <s v="Manhatan sales"/>
    <x v="1"/>
    <x v="1"/>
    <x v="1"/>
    <x v="163"/>
    <x v="254"/>
    <x v="0"/>
    <x v="9"/>
    <s v="Q4"/>
    <x v="7"/>
  </r>
  <r>
    <s v="Manhatan sales"/>
    <x v="2"/>
    <x v="1"/>
    <x v="1"/>
    <x v="16"/>
    <x v="255"/>
    <x v="1"/>
    <x v="9"/>
    <s v="Q4"/>
    <x v="65"/>
  </r>
  <r>
    <s v="Manhatan sales"/>
    <x v="0"/>
    <x v="1"/>
    <x v="1"/>
    <x v="118"/>
    <x v="256"/>
    <x v="1"/>
    <x v="9"/>
    <s v="Q4"/>
    <x v="63"/>
  </r>
  <r>
    <s v="Manhatan sales"/>
    <x v="1"/>
    <x v="1"/>
    <x v="1"/>
    <x v="127"/>
    <x v="257"/>
    <x v="1"/>
    <x v="9"/>
    <s v="Q4"/>
    <x v="60"/>
  </r>
  <r>
    <s v="Manhatan sales"/>
    <x v="3"/>
    <x v="1"/>
    <x v="1"/>
    <x v="127"/>
    <x v="258"/>
    <x v="1"/>
    <x v="9"/>
    <s v="Q4"/>
    <x v="61"/>
  </r>
  <r>
    <s v="Manhatan sales"/>
    <x v="2"/>
    <x v="1"/>
    <x v="1"/>
    <x v="164"/>
    <x v="259"/>
    <x v="2"/>
    <x v="9"/>
    <s v="Q4"/>
    <x v="6"/>
  </r>
  <r>
    <s v="Manhatan sales"/>
    <x v="1"/>
    <x v="1"/>
    <x v="1"/>
    <x v="157"/>
    <x v="260"/>
    <x v="2"/>
    <x v="9"/>
    <s v="Q4"/>
    <x v="2"/>
  </r>
  <r>
    <s v="Manhatan sales"/>
    <x v="3"/>
    <x v="1"/>
    <x v="1"/>
    <x v="68"/>
    <x v="261"/>
    <x v="2"/>
    <x v="9"/>
    <s v="Q4"/>
    <x v="5"/>
  </r>
  <r>
    <s v="Manhatan sales"/>
    <x v="0"/>
    <x v="1"/>
    <x v="1"/>
    <x v="165"/>
    <x v="262"/>
    <x v="2"/>
    <x v="9"/>
    <s v="Q4"/>
    <x v="4"/>
  </r>
  <r>
    <s v="Manhatan sales"/>
    <x v="2"/>
    <x v="1"/>
    <x v="1"/>
    <x v="105"/>
    <x v="263"/>
    <x v="0"/>
    <x v="10"/>
    <s v="Q3"/>
    <x v="90"/>
  </r>
  <r>
    <s v="Manhatan sales"/>
    <x v="2"/>
    <x v="1"/>
    <x v="1"/>
    <x v="105"/>
    <x v="263"/>
    <x v="0"/>
    <x v="10"/>
    <s v="Q3"/>
    <x v="90"/>
  </r>
  <r>
    <s v="Manhatan sales"/>
    <x v="3"/>
    <x v="1"/>
    <x v="1"/>
    <x v="23"/>
    <x v="264"/>
    <x v="0"/>
    <x v="10"/>
    <s v="Q3"/>
    <x v="96"/>
  </r>
  <r>
    <s v="Manhatan sales"/>
    <x v="3"/>
    <x v="1"/>
    <x v="1"/>
    <x v="23"/>
    <x v="264"/>
    <x v="0"/>
    <x v="10"/>
    <s v="Q3"/>
    <x v="96"/>
  </r>
  <r>
    <s v="Manhatan sales"/>
    <x v="0"/>
    <x v="1"/>
    <x v="1"/>
    <x v="93"/>
    <x v="265"/>
    <x v="0"/>
    <x v="10"/>
    <s v="Q3"/>
    <x v="97"/>
  </r>
  <r>
    <s v="Manhatan sales"/>
    <x v="1"/>
    <x v="1"/>
    <x v="1"/>
    <x v="166"/>
    <x v="266"/>
    <x v="0"/>
    <x v="10"/>
    <s v="Q3"/>
    <x v="41"/>
  </r>
  <r>
    <s v="Manhatan sales"/>
    <x v="1"/>
    <x v="1"/>
    <x v="1"/>
    <x v="112"/>
    <x v="267"/>
    <x v="1"/>
    <x v="10"/>
    <s v="Q3"/>
    <x v="89"/>
  </r>
  <r>
    <s v="Manhatan sales"/>
    <x v="0"/>
    <x v="1"/>
    <x v="1"/>
    <x v="167"/>
    <x v="268"/>
    <x v="1"/>
    <x v="10"/>
    <s v="Q3"/>
    <x v="92"/>
  </r>
  <r>
    <s v="Manhatan sales"/>
    <x v="2"/>
    <x v="1"/>
    <x v="1"/>
    <x v="127"/>
    <x v="269"/>
    <x v="1"/>
    <x v="10"/>
    <s v="Q3"/>
    <x v="94"/>
  </r>
  <r>
    <s v="Manhatan sales"/>
    <x v="3"/>
    <x v="1"/>
    <x v="1"/>
    <x v="168"/>
    <x v="270"/>
    <x v="1"/>
    <x v="10"/>
    <s v="Q3"/>
    <x v="91"/>
  </r>
  <r>
    <s v="Manhatan sales"/>
    <x v="1"/>
    <x v="1"/>
    <x v="1"/>
    <x v="19"/>
    <x v="271"/>
    <x v="2"/>
    <x v="10"/>
    <s v="Q3"/>
    <x v="39"/>
  </r>
  <r>
    <s v="Manhatan sales"/>
    <x v="3"/>
    <x v="1"/>
    <x v="1"/>
    <x v="164"/>
    <x v="272"/>
    <x v="2"/>
    <x v="10"/>
    <s v="Q3"/>
    <x v="42"/>
  </r>
  <r>
    <s v="Manhatan sales"/>
    <x v="0"/>
    <x v="1"/>
    <x v="1"/>
    <x v="68"/>
    <x v="273"/>
    <x v="2"/>
    <x v="10"/>
    <s v="Q3"/>
    <x v="40"/>
  </r>
  <r>
    <s v="Manhatan sales"/>
    <x v="2"/>
    <x v="1"/>
    <x v="1"/>
    <x v="114"/>
    <x v="274"/>
    <x v="2"/>
    <x v="10"/>
    <s v="Q3"/>
    <x v="43"/>
  </r>
  <r>
    <s v="Manhatan sales"/>
    <x v="0"/>
    <x v="1"/>
    <x v="1"/>
    <x v="153"/>
    <x v="275"/>
    <x v="0"/>
    <x v="11"/>
    <s v="Q2"/>
    <x v="23"/>
  </r>
  <r>
    <s v="Manhatan sales"/>
    <x v="2"/>
    <x v="1"/>
    <x v="1"/>
    <x v="132"/>
    <x v="276"/>
    <x v="0"/>
    <x v="11"/>
    <s v="Q2"/>
    <x v="22"/>
  </r>
  <r>
    <s v="Manhatan sales"/>
    <x v="3"/>
    <x v="1"/>
    <x v="1"/>
    <x v="45"/>
    <x v="277"/>
    <x v="0"/>
    <x v="11"/>
    <s v="Q2"/>
    <x v="20"/>
  </r>
  <r>
    <s v="Manhatan sales"/>
    <x v="1"/>
    <x v="1"/>
    <x v="1"/>
    <x v="139"/>
    <x v="278"/>
    <x v="0"/>
    <x v="11"/>
    <s v="Q2"/>
    <x v="21"/>
  </r>
  <r>
    <s v="Manhatan sales"/>
    <x v="2"/>
    <x v="1"/>
    <x v="1"/>
    <x v="134"/>
    <x v="279"/>
    <x v="1"/>
    <x v="11"/>
    <s v="Q2"/>
    <x v="12"/>
  </r>
  <r>
    <s v="Manhatan sales"/>
    <x v="0"/>
    <x v="1"/>
    <x v="1"/>
    <x v="56"/>
    <x v="280"/>
    <x v="1"/>
    <x v="11"/>
    <s v="Q2"/>
    <x v="15"/>
  </r>
  <r>
    <s v="Manhatan sales"/>
    <x v="3"/>
    <x v="1"/>
    <x v="1"/>
    <x v="169"/>
    <x v="281"/>
    <x v="1"/>
    <x v="11"/>
    <s v="Q2"/>
    <x v="13"/>
  </r>
  <r>
    <s v="Manhatan sales"/>
    <x v="1"/>
    <x v="1"/>
    <x v="1"/>
    <x v="16"/>
    <x v="282"/>
    <x v="1"/>
    <x v="11"/>
    <s v="Q2"/>
    <x v="14"/>
  </r>
  <r>
    <s v="Manhatan sales"/>
    <x v="3"/>
    <x v="1"/>
    <x v="1"/>
    <x v="113"/>
    <x v="283"/>
    <x v="2"/>
    <x v="11"/>
    <s v="Q2"/>
    <x v="83"/>
  </r>
  <r>
    <s v="Manhatan sales"/>
    <x v="2"/>
    <x v="1"/>
    <x v="1"/>
    <x v="114"/>
    <x v="284"/>
    <x v="2"/>
    <x v="11"/>
    <s v="Q2"/>
    <x v="84"/>
  </r>
  <r>
    <s v="Manhatan sales"/>
    <x v="0"/>
    <x v="1"/>
    <x v="1"/>
    <x v="165"/>
    <x v="285"/>
    <x v="2"/>
    <x v="11"/>
    <s v="Q2"/>
    <x v="82"/>
  </r>
  <r>
    <s v="Manhatan sales"/>
    <x v="1"/>
    <x v="1"/>
    <x v="1"/>
    <x v="142"/>
    <x v="286"/>
    <x v="2"/>
    <x v="11"/>
    <s v="Q2"/>
    <x v="80"/>
  </r>
  <r>
    <s v="Amstel Co-op"/>
    <x v="3"/>
    <x v="2"/>
    <x v="2"/>
    <x v="158"/>
    <x v="287"/>
    <x v="0"/>
    <x v="0"/>
    <s v="Q3"/>
    <x v="101"/>
  </r>
  <r>
    <s v="Amstel Co-op"/>
    <x v="0"/>
    <x v="2"/>
    <x v="2"/>
    <x v="116"/>
    <x v="288"/>
    <x v="0"/>
    <x v="0"/>
    <s v="Q3"/>
    <x v="105"/>
  </r>
  <r>
    <s v="Amstel Co-op"/>
    <x v="2"/>
    <x v="2"/>
    <x v="2"/>
    <x v="1"/>
    <x v="289"/>
    <x v="0"/>
    <x v="0"/>
    <s v="Q3"/>
    <x v="99"/>
  </r>
  <r>
    <s v="Amstel Co-op"/>
    <x v="1"/>
    <x v="2"/>
    <x v="2"/>
    <x v="94"/>
    <x v="290"/>
    <x v="0"/>
    <x v="0"/>
    <s v="Q3"/>
    <x v="106"/>
  </r>
  <r>
    <s v="Amstel Co-op"/>
    <x v="3"/>
    <x v="2"/>
    <x v="2"/>
    <x v="170"/>
    <x v="291"/>
    <x v="1"/>
    <x v="0"/>
    <s v="Q3"/>
    <x v="103"/>
  </r>
  <r>
    <s v="Amstel Co-op"/>
    <x v="1"/>
    <x v="2"/>
    <x v="2"/>
    <x v="171"/>
    <x v="292"/>
    <x v="1"/>
    <x v="0"/>
    <s v="Q3"/>
    <x v="98"/>
  </r>
  <r>
    <s v="Amstel Co-op"/>
    <x v="0"/>
    <x v="2"/>
    <x v="2"/>
    <x v="118"/>
    <x v="293"/>
    <x v="1"/>
    <x v="0"/>
    <s v="Q3"/>
    <x v="100"/>
  </r>
  <r>
    <s v="Amstel Co-op"/>
    <x v="2"/>
    <x v="2"/>
    <x v="2"/>
    <x v="172"/>
    <x v="294"/>
    <x v="1"/>
    <x v="0"/>
    <s v="Q3"/>
    <x v="102"/>
  </r>
  <r>
    <s v="Amstel Co-op"/>
    <x v="1"/>
    <x v="2"/>
    <x v="2"/>
    <x v="173"/>
    <x v="295"/>
    <x v="2"/>
    <x v="0"/>
    <s v="Q3"/>
    <x v="52"/>
  </r>
  <r>
    <s v="Amstel Co-op"/>
    <x v="3"/>
    <x v="2"/>
    <x v="2"/>
    <x v="174"/>
    <x v="296"/>
    <x v="2"/>
    <x v="0"/>
    <s v="Q3"/>
    <x v="53"/>
  </r>
  <r>
    <s v="Amstel Co-op"/>
    <x v="2"/>
    <x v="2"/>
    <x v="2"/>
    <x v="10"/>
    <x v="297"/>
    <x v="2"/>
    <x v="0"/>
    <s v="Q3"/>
    <x v="104"/>
  </r>
  <r>
    <s v="Amstel Co-op"/>
    <x v="0"/>
    <x v="2"/>
    <x v="2"/>
    <x v="175"/>
    <x v="298"/>
    <x v="2"/>
    <x v="0"/>
    <s v="Q3"/>
    <x v="55"/>
  </r>
  <r>
    <s v="Amstel Co-op"/>
    <x v="3"/>
    <x v="2"/>
    <x v="2"/>
    <x v="158"/>
    <x v="299"/>
    <x v="0"/>
    <x v="1"/>
    <s v="Q4"/>
    <x v="78"/>
  </r>
  <r>
    <s v="Amstel Co-op"/>
    <x v="2"/>
    <x v="2"/>
    <x v="2"/>
    <x v="1"/>
    <x v="300"/>
    <x v="0"/>
    <x v="1"/>
    <s v="Q4"/>
    <x v="79"/>
  </r>
  <r>
    <s v="Amstel Co-op"/>
    <x v="1"/>
    <x v="2"/>
    <x v="2"/>
    <x v="63"/>
    <x v="301"/>
    <x v="0"/>
    <x v="1"/>
    <s v="Q4"/>
    <x v="88"/>
  </r>
  <r>
    <s v="Amstel Co-op"/>
    <x v="0"/>
    <x v="2"/>
    <x v="2"/>
    <x v="176"/>
    <x v="302"/>
    <x v="0"/>
    <x v="1"/>
    <s v="Q4"/>
    <x v="81"/>
  </r>
  <r>
    <s v="Amstel Co-op"/>
    <x v="3"/>
    <x v="2"/>
    <x v="2"/>
    <x v="170"/>
    <x v="303"/>
    <x v="1"/>
    <x v="1"/>
    <s v="Q4"/>
    <x v="83"/>
  </r>
  <r>
    <s v="Amstel Co-op"/>
    <x v="1"/>
    <x v="2"/>
    <x v="2"/>
    <x v="46"/>
    <x v="304"/>
    <x v="1"/>
    <x v="1"/>
    <s v="Q4"/>
    <x v="80"/>
  </r>
  <r>
    <s v="Amstel Co-op"/>
    <x v="0"/>
    <x v="2"/>
    <x v="2"/>
    <x v="18"/>
    <x v="305"/>
    <x v="1"/>
    <x v="1"/>
    <s v="Q4"/>
    <x v="82"/>
  </r>
  <r>
    <s v="Amstel Co-op"/>
    <x v="2"/>
    <x v="2"/>
    <x v="2"/>
    <x v="18"/>
    <x v="306"/>
    <x v="1"/>
    <x v="1"/>
    <s v="Q4"/>
    <x v="84"/>
  </r>
  <r>
    <s v="Amstel Co-op"/>
    <x v="2"/>
    <x v="2"/>
    <x v="2"/>
    <x v="9"/>
    <x v="307"/>
    <x v="2"/>
    <x v="1"/>
    <s v="Q4"/>
    <x v="85"/>
  </r>
  <r>
    <s v="Amstel Co-op"/>
    <x v="1"/>
    <x v="2"/>
    <x v="2"/>
    <x v="39"/>
    <x v="308"/>
    <x v="2"/>
    <x v="1"/>
    <s v="Q4"/>
    <x v="119"/>
  </r>
  <r>
    <s v="Amstel Co-op"/>
    <x v="3"/>
    <x v="2"/>
    <x v="2"/>
    <x v="39"/>
    <x v="309"/>
    <x v="2"/>
    <x v="1"/>
    <s v="Q4"/>
    <x v="87"/>
  </r>
  <r>
    <s v="Amstel Co-op"/>
    <x v="0"/>
    <x v="2"/>
    <x v="2"/>
    <x v="177"/>
    <x v="310"/>
    <x v="2"/>
    <x v="1"/>
    <s v="Q4"/>
    <x v="86"/>
  </r>
  <r>
    <s v="Amstel Co-op"/>
    <x v="3"/>
    <x v="2"/>
    <x v="2"/>
    <x v="158"/>
    <x v="311"/>
    <x v="0"/>
    <x v="2"/>
    <s v="Q4"/>
    <x v="89"/>
  </r>
  <r>
    <s v="Amstel Co-op"/>
    <x v="1"/>
    <x v="2"/>
    <x v="2"/>
    <x v="63"/>
    <x v="312"/>
    <x v="0"/>
    <x v="2"/>
    <s v="Q4"/>
    <x v="96"/>
  </r>
  <r>
    <s v="Amstel Co-op"/>
    <x v="0"/>
    <x v="2"/>
    <x v="2"/>
    <x v="45"/>
    <x v="313"/>
    <x v="0"/>
    <x v="2"/>
    <s v="Q4"/>
    <x v="90"/>
  </r>
  <r>
    <s v="Amstel Co-op"/>
    <x v="2"/>
    <x v="2"/>
    <x v="2"/>
    <x v="176"/>
    <x v="314"/>
    <x v="0"/>
    <x v="2"/>
    <s v="Q4"/>
    <x v="92"/>
  </r>
  <r>
    <s v="Amstel Co-op"/>
    <x v="0"/>
    <x v="2"/>
    <x v="2"/>
    <x v="56"/>
    <x v="315"/>
    <x v="1"/>
    <x v="2"/>
    <s v="Q4"/>
    <x v="94"/>
  </r>
  <r>
    <s v="Amstel Co-op"/>
    <x v="3"/>
    <x v="2"/>
    <x v="2"/>
    <x v="170"/>
    <x v="316"/>
    <x v="1"/>
    <x v="2"/>
    <s v="Q4"/>
    <x v="93"/>
  </r>
  <r>
    <s v="Amstel Co-op"/>
    <x v="2"/>
    <x v="2"/>
    <x v="2"/>
    <x v="178"/>
    <x v="317"/>
    <x v="1"/>
    <x v="2"/>
    <s v="Q4"/>
    <x v="95"/>
  </r>
  <r>
    <s v="Amstel Co-op"/>
    <x v="1"/>
    <x v="2"/>
    <x v="2"/>
    <x v="7"/>
    <x v="318"/>
    <x v="1"/>
    <x v="2"/>
    <s v="Q4"/>
    <x v="91"/>
  </r>
  <r>
    <s v="Amstel Co-op"/>
    <x v="0"/>
    <x v="2"/>
    <x v="2"/>
    <x v="20"/>
    <x v="319"/>
    <x v="2"/>
    <x v="2"/>
    <s v="Q4"/>
    <x v="43"/>
  </r>
  <r>
    <s v="Amstel Co-op"/>
    <x v="3"/>
    <x v="2"/>
    <x v="2"/>
    <x v="22"/>
    <x v="320"/>
    <x v="2"/>
    <x v="2"/>
    <s v="Q4"/>
    <x v="41"/>
  </r>
  <r>
    <s v="Amstel Co-op"/>
    <x v="2"/>
    <x v="2"/>
    <x v="2"/>
    <x v="32"/>
    <x v="321"/>
    <x v="2"/>
    <x v="2"/>
    <s v="Q4"/>
    <x v="97"/>
  </r>
  <r>
    <s v="Amstel Co-op"/>
    <x v="1"/>
    <x v="2"/>
    <x v="2"/>
    <x v="179"/>
    <x v="322"/>
    <x v="2"/>
    <x v="2"/>
    <s v="Q4"/>
    <x v="42"/>
  </r>
  <r>
    <s v="Amstel Co-op"/>
    <x v="2"/>
    <x v="2"/>
    <x v="2"/>
    <x v="1"/>
    <x v="323"/>
    <x v="0"/>
    <x v="3"/>
    <s v="Q2"/>
    <x v="110"/>
  </r>
  <r>
    <s v="Amstel Co-op"/>
    <x v="0"/>
    <x v="2"/>
    <x v="2"/>
    <x v="180"/>
    <x v="324"/>
    <x v="0"/>
    <x v="3"/>
    <s v="Q2"/>
    <x v="114"/>
  </r>
  <r>
    <s v="Amstel Co-op"/>
    <x v="1"/>
    <x v="2"/>
    <x v="2"/>
    <x v="35"/>
    <x v="325"/>
    <x v="0"/>
    <x v="3"/>
    <s v="Q2"/>
    <x v="113"/>
  </r>
  <r>
    <s v="Amstel Co-op"/>
    <x v="3"/>
    <x v="2"/>
    <x v="2"/>
    <x v="181"/>
    <x v="326"/>
    <x v="0"/>
    <x v="3"/>
    <s v="Q2"/>
    <x v="108"/>
  </r>
  <r>
    <s v="Amstel Co-op"/>
    <x v="3"/>
    <x v="2"/>
    <x v="2"/>
    <x v="170"/>
    <x v="327"/>
    <x v="1"/>
    <x v="3"/>
    <s v="Q2"/>
    <x v="112"/>
  </r>
  <r>
    <s v="Amstel Co-op"/>
    <x v="2"/>
    <x v="2"/>
    <x v="2"/>
    <x v="182"/>
    <x v="328"/>
    <x v="1"/>
    <x v="3"/>
    <s v="Q2"/>
    <x v="111"/>
  </r>
  <r>
    <s v="Amstel Co-op"/>
    <x v="1"/>
    <x v="2"/>
    <x v="2"/>
    <x v="183"/>
    <x v="329"/>
    <x v="1"/>
    <x v="3"/>
    <s v="Q2"/>
    <x v="107"/>
  </r>
  <r>
    <s v="Amstel Co-op"/>
    <x v="0"/>
    <x v="2"/>
    <x v="2"/>
    <x v="184"/>
    <x v="330"/>
    <x v="1"/>
    <x v="3"/>
    <s v="Q2"/>
    <x v="109"/>
  </r>
  <r>
    <s v="Amstel Co-op"/>
    <x v="0"/>
    <x v="2"/>
    <x v="2"/>
    <x v="185"/>
    <x v="331"/>
    <x v="2"/>
    <x v="3"/>
    <s v="Q2"/>
    <x v="29"/>
  </r>
  <r>
    <s v="Amstel Co-op"/>
    <x v="1"/>
    <x v="2"/>
    <x v="2"/>
    <x v="186"/>
    <x v="332"/>
    <x v="2"/>
    <x v="3"/>
    <s v="Q2"/>
    <x v="28"/>
  </r>
  <r>
    <s v="Amstel Co-op"/>
    <x v="2"/>
    <x v="2"/>
    <x v="2"/>
    <x v="187"/>
    <x v="333"/>
    <x v="2"/>
    <x v="3"/>
    <s v="Q2"/>
    <x v="31"/>
  </r>
  <r>
    <s v="Amstel Co-op"/>
    <x v="3"/>
    <x v="2"/>
    <x v="2"/>
    <x v="69"/>
    <x v="334"/>
    <x v="2"/>
    <x v="3"/>
    <s v="Q2"/>
    <x v="30"/>
  </r>
  <r>
    <s v="Amstel Co-op"/>
    <x v="2"/>
    <x v="2"/>
    <x v="2"/>
    <x v="158"/>
    <x v="335"/>
    <x v="0"/>
    <x v="4"/>
    <s v="Q1"/>
    <x v="60"/>
  </r>
  <r>
    <s v="Amstel Co-op"/>
    <x v="1"/>
    <x v="2"/>
    <x v="2"/>
    <x v="94"/>
    <x v="336"/>
    <x v="0"/>
    <x v="4"/>
    <s v="Q1"/>
    <x v="66"/>
  </r>
  <r>
    <s v="Amstel Co-op"/>
    <x v="0"/>
    <x v="2"/>
    <x v="2"/>
    <x v="132"/>
    <x v="337"/>
    <x v="0"/>
    <x v="4"/>
    <s v="Q1"/>
    <x v="67"/>
  </r>
  <r>
    <s v="Amstel Co-op"/>
    <x v="3"/>
    <x v="2"/>
    <x v="2"/>
    <x v="71"/>
    <x v="338"/>
    <x v="0"/>
    <x v="4"/>
    <s v="Q1"/>
    <x v="62"/>
  </r>
  <r>
    <s v="Amstel Co-op"/>
    <x v="2"/>
    <x v="2"/>
    <x v="2"/>
    <x v="182"/>
    <x v="339"/>
    <x v="1"/>
    <x v="4"/>
    <s v="Q1"/>
    <x v="64"/>
  </r>
  <r>
    <s v="Amstel Co-op"/>
    <x v="0"/>
    <x v="2"/>
    <x v="2"/>
    <x v="125"/>
    <x v="340"/>
    <x v="1"/>
    <x v="4"/>
    <s v="Q1"/>
    <x v="61"/>
  </r>
  <r>
    <s v="Amstel Co-op"/>
    <x v="1"/>
    <x v="2"/>
    <x v="2"/>
    <x v="81"/>
    <x v="341"/>
    <x v="1"/>
    <x v="4"/>
    <s v="Q1"/>
    <x v="63"/>
  </r>
  <r>
    <s v="Amstel Co-op"/>
    <x v="3"/>
    <x v="2"/>
    <x v="2"/>
    <x v="126"/>
    <x v="342"/>
    <x v="1"/>
    <x v="4"/>
    <s v="Q1"/>
    <x v="65"/>
  </r>
  <r>
    <s v="Amstel Co-op"/>
    <x v="0"/>
    <x v="2"/>
    <x v="2"/>
    <x v="67"/>
    <x v="343"/>
    <x v="2"/>
    <x v="4"/>
    <s v="Q1"/>
    <x v="5"/>
  </r>
  <r>
    <s v="Amstel Co-op"/>
    <x v="3"/>
    <x v="2"/>
    <x v="2"/>
    <x v="188"/>
    <x v="344"/>
    <x v="2"/>
    <x v="4"/>
    <s v="Q1"/>
    <x v="6"/>
  </r>
  <r>
    <s v="Amstel Co-op"/>
    <x v="1"/>
    <x v="2"/>
    <x v="2"/>
    <x v="189"/>
    <x v="345"/>
    <x v="2"/>
    <x v="4"/>
    <s v="Q1"/>
    <x v="4"/>
  </r>
  <r>
    <s v="Amstel Co-op"/>
    <x v="2"/>
    <x v="2"/>
    <x v="2"/>
    <x v="189"/>
    <x v="346"/>
    <x v="2"/>
    <x v="4"/>
    <s v="Q1"/>
    <x v="7"/>
  </r>
  <r>
    <s v="Amstel Co-op"/>
    <x v="1"/>
    <x v="2"/>
    <x v="2"/>
    <x v="190"/>
    <x v="347"/>
    <x v="0"/>
    <x v="5"/>
    <s v="Q2"/>
    <x v="9"/>
  </r>
  <r>
    <s v="Amstel Co-op"/>
    <x v="1"/>
    <x v="2"/>
    <x v="2"/>
    <x v="190"/>
    <x v="347"/>
    <x v="0"/>
    <x v="5"/>
    <s v="Q2"/>
    <x v="9"/>
  </r>
  <r>
    <s v="Amstel Co-op"/>
    <x v="3"/>
    <x v="2"/>
    <x v="2"/>
    <x v="158"/>
    <x v="348"/>
    <x v="0"/>
    <x v="5"/>
    <s v="Q2"/>
    <x v="1"/>
  </r>
  <r>
    <s v="Amstel Co-op"/>
    <x v="3"/>
    <x v="2"/>
    <x v="2"/>
    <x v="158"/>
    <x v="348"/>
    <x v="0"/>
    <x v="5"/>
    <s v="Q2"/>
    <x v="1"/>
  </r>
  <r>
    <s v="Amstel Co-op"/>
    <x v="0"/>
    <x v="2"/>
    <x v="2"/>
    <x v="116"/>
    <x v="349"/>
    <x v="0"/>
    <x v="5"/>
    <s v="Q2"/>
    <x v="8"/>
  </r>
  <r>
    <s v="Amstel Co-op"/>
    <x v="2"/>
    <x v="2"/>
    <x v="2"/>
    <x v="1"/>
    <x v="350"/>
    <x v="0"/>
    <x v="5"/>
    <s v="Q2"/>
    <x v="0"/>
  </r>
  <r>
    <s v="Amstel Co-op"/>
    <x v="3"/>
    <x v="2"/>
    <x v="2"/>
    <x v="170"/>
    <x v="351"/>
    <x v="1"/>
    <x v="5"/>
    <s v="Q2"/>
    <x v="4"/>
  </r>
  <r>
    <s v="Amstel Co-op"/>
    <x v="2"/>
    <x v="2"/>
    <x v="2"/>
    <x v="182"/>
    <x v="352"/>
    <x v="1"/>
    <x v="5"/>
    <s v="Q2"/>
    <x v="5"/>
  </r>
  <r>
    <s v="Amstel Co-op"/>
    <x v="0"/>
    <x v="2"/>
    <x v="2"/>
    <x v="191"/>
    <x v="353"/>
    <x v="1"/>
    <x v="5"/>
    <s v="Q2"/>
    <x v="2"/>
  </r>
  <r>
    <s v="Amstel Co-op"/>
    <x v="1"/>
    <x v="2"/>
    <x v="2"/>
    <x v="102"/>
    <x v="354"/>
    <x v="1"/>
    <x v="5"/>
    <s v="Q2"/>
    <x v="3"/>
  </r>
  <r>
    <s v="Amstel Co-op"/>
    <x v="1"/>
    <x v="2"/>
    <x v="2"/>
    <x v="192"/>
    <x v="355"/>
    <x v="2"/>
    <x v="5"/>
    <s v="Q2"/>
    <x v="103"/>
  </r>
  <r>
    <s v="Amstel Co-op"/>
    <x v="2"/>
    <x v="2"/>
    <x v="2"/>
    <x v="193"/>
    <x v="356"/>
    <x v="2"/>
    <x v="5"/>
    <s v="Q2"/>
    <x v="11"/>
  </r>
  <r>
    <s v="Amstel Co-op"/>
    <x v="0"/>
    <x v="2"/>
    <x v="2"/>
    <x v="41"/>
    <x v="357"/>
    <x v="2"/>
    <x v="5"/>
    <s v="Q2"/>
    <x v="102"/>
  </r>
  <r>
    <s v="Amstel Co-op"/>
    <x v="3"/>
    <x v="2"/>
    <x v="2"/>
    <x v="69"/>
    <x v="358"/>
    <x v="2"/>
    <x v="5"/>
    <s v="Q2"/>
    <x v="10"/>
  </r>
  <r>
    <s v="Amstel Co-op"/>
    <x v="0"/>
    <x v="2"/>
    <x v="2"/>
    <x v="194"/>
    <x v="359"/>
    <x v="0"/>
    <x v="6"/>
    <s v="Q3"/>
    <x v="22"/>
  </r>
  <r>
    <s v="Amstel Co-op"/>
    <x v="0"/>
    <x v="2"/>
    <x v="2"/>
    <x v="194"/>
    <x v="359"/>
    <x v="0"/>
    <x v="6"/>
    <s v="Q3"/>
    <x v="22"/>
  </r>
  <r>
    <s v="Amstel Co-op"/>
    <x v="3"/>
    <x v="2"/>
    <x v="2"/>
    <x v="158"/>
    <x v="360"/>
    <x v="0"/>
    <x v="6"/>
    <s v="Q3"/>
    <x v="14"/>
  </r>
  <r>
    <s v="Amstel Co-op"/>
    <x v="3"/>
    <x v="2"/>
    <x v="2"/>
    <x v="158"/>
    <x v="360"/>
    <x v="0"/>
    <x v="6"/>
    <s v="Q3"/>
    <x v="14"/>
  </r>
  <r>
    <s v="Amstel Co-op"/>
    <x v="1"/>
    <x v="2"/>
    <x v="2"/>
    <x v="195"/>
    <x v="361"/>
    <x v="0"/>
    <x v="6"/>
    <s v="Q3"/>
    <x v="20"/>
  </r>
  <r>
    <s v="Amstel Co-op"/>
    <x v="2"/>
    <x v="2"/>
    <x v="2"/>
    <x v="1"/>
    <x v="362"/>
    <x v="0"/>
    <x v="6"/>
    <s v="Q3"/>
    <x v="15"/>
  </r>
  <r>
    <s v="Amstel Co-op"/>
    <x v="3"/>
    <x v="2"/>
    <x v="2"/>
    <x v="170"/>
    <x v="363"/>
    <x v="1"/>
    <x v="6"/>
    <s v="Q3"/>
    <x v="16"/>
  </r>
  <r>
    <s v="Amstel Co-op"/>
    <x v="2"/>
    <x v="2"/>
    <x v="2"/>
    <x v="182"/>
    <x v="364"/>
    <x v="1"/>
    <x v="6"/>
    <s v="Q3"/>
    <x v="17"/>
  </r>
  <r>
    <s v="Amstel Co-op"/>
    <x v="0"/>
    <x v="2"/>
    <x v="2"/>
    <x v="196"/>
    <x v="365"/>
    <x v="1"/>
    <x v="6"/>
    <s v="Q3"/>
    <x v="12"/>
  </r>
  <r>
    <s v="Amstel Co-op"/>
    <x v="1"/>
    <x v="2"/>
    <x v="2"/>
    <x v="102"/>
    <x v="366"/>
    <x v="1"/>
    <x v="6"/>
    <s v="Q3"/>
    <x v="13"/>
  </r>
  <r>
    <s v="Amstel Co-op"/>
    <x v="3"/>
    <x v="2"/>
    <x v="2"/>
    <x v="30"/>
    <x v="367"/>
    <x v="2"/>
    <x v="6"/>
    <s v="Q3"/>
    <x v="21"/>
  </r>
  <r>
    <s v="Amstel Co-op"/>
    <x v="0"/>
    <x v="2"/>
    <x v="2"/>
    <x v="74"/>
    <x v="368"/>
    <x v="2"/>
    <x v="6"/>
    <s v="Q3"/>
    <x v="84"/>
  </r>
  <r>
    <s v="Amstel Co-op"/>
    <x v="2"/>
    <x v="2"/>
    <x v="2"/>
    <x v="193"/>
    <x v="369"/>
    <x v="2"/>
    <x v="6"/>
    <s v="Q3"/>
    <x v="23"/>
  </r>
  <r>
    <s v="Amstel Co-op"/>
    <x v="1"/>
    <x v="2"/>
    <x v="2"/>
    <x v="189"/>
    <x v="370"/>
    <x v="2"/>
    <x v="6"/>
    <s v="Q3"/>
    <x v="83"/>
  </r>
  <r>
    <s v="Amstel Co-op"/>
    <x v="1"/>
    <x v="2"/>
    <x v="2"/>
    <x v="197"/>
    <x v="371"/>
    <x v="0"/>
    <x v="7"/>
    <s v="Q1"/>
    <x v="121"/>
  </r>
  <r>
    <s v="Amstel Co-op"/>
    <x v="1"/>
    <x v="2"/>
    <x v="2"/>
    <x v="197"/>
    <x v="371"/>
    <x v="0"/>
    <x v="7"/>
    <s v="Q1"/>
    <x v="121"/>
  </r>
  <r>
    <s v="Amstel Co-op"/>
    <x v="2"/>
    <x v="2"/>
    <x v="2"/>
    <x v="158"/>
    <x v="372"/>
    <x v="0"/>
    <x v="7"/>
    <s v="Q1"/>
    <x v="117"/>
  </r>
  <r>
    <s v="Amstel Co-op"/>
    <x v="0"/>
    <x v="2"/>
    <x v="2"/>
    <x v="86"/>
    <x v="373"/>
    <x v="0"/>
    <x v="7"/>
    <s v="Q1"/>
    <x v="122"/>
  </r>
  <r>
    <s v="Amstel Co-op"/>
    <x v="3"/>
    <x v="2"/>
    <x v="2"/>
    <x v="45"/>
    <x v="374"/>
    <x v="0"/>
    <x v="7"/>
    <s v="Q1"/>
    <x v="115"/>
  </r>
  <r>
    <s v="Amstel Co-op"/>
    <x v="0"/>
    <x v="2"/>
    <x v="2"/>
    <x v="56"/>
    <x v="375"/>
    <x v="1"/>
    <x v="7"/>
    <s v="Q1"/>
    <x v="118"/>
  </r>
  <r>
    <s v="Amstel Co-op"/>
    <x v="2"/>
    <x v="2"/>
    <x v="2"/>
    <x v="170"/>
    <x v="376"/>
    <x v="1"/>
    <x v="7"/>
    <s v="Q1"/>
    <x v="119"/>
  </r>
  <r>
    <s v="Amstel Co-op"/>
    <x v="1"/>
    <x v="2"/>
    <x v="2"/>
    <x v="198"/>
    <x v="377"/>
    <x v="1"/>
    <x v="7"/>
    <s v="Q1"/>
    <x v="116"/>
  </r>
  <r>
    <s v="Amstel Co-op"/>
    <x v="3"/>
    <x v="2"/>
    <x v="2"/>
    <x v="199"/>
    <x v="378"/>
    <x v="1"/>
    <x v="7"/>
    <s v="Q1"/>
    <x v="120"/>
  </r>
  <r>
    <s v="Amstel Co-op"/>
    <x v="1"/>
    <x v="2"/>
    <x v="2"/>
    <x v="192"/>
    <x v="379"/>
    <x v="2"/>
    <x v="7"/>
    <s v="Q1"/>
    <x v="72"/>
  </r>
  <r>
    <s v="Amstel Co-op"/>
    <x v="0"/>
    <x v="2"/>
    <x v="2"/>
    <x v="39"/>
    <x v="380"/>
    <x v="2"/>
    <x v="7"/>
    <s v="Q1"/>
    <x v="73"/>
  </r>
  <r>
    <s v="Amstel Co-op"/>
    <x v="3"/>
    <x v="2"/>
    <x v="2"/>
    <x v="39"/>
    <x v="381"/>
    <x v="2"/>
    <x v="7"/>
    <s v="Q1"/>
    <x v="74"/>
  </r>
  <r>
    <s v="Amstel Co-op"/>
    <x v="2"/>
    <x v="2"/>
    <x v="2"/>
    <x v="179"/>
    <x v="382"/>
    <x v="2"/>
    <x v="7"/>
    <s v="Q1"/>
    <x v="75"/>
  </r>
  <r>
    <s v="Amstel Co-op"/>
    <x v="2"/>
    <x v="2"/>
    <x v="2"/>
    <x v="158"/>
    <x v="383"/>
    <x v="0"/>
    <x v="8"/>
    <s v="Q1"/>
    <x v="38"/>
  </r>
  <r>
    <s v="Amstel Co-op"/>
    <x v="3"/>
    <x v="2"/>
    <x v="2"/>
    <x v="13"/>
    <x v="384"/>
    <x v="0"/>
    <x v="8"/>
    <s v="Q1"/>
    <x v="37"/>
  </r>
  <r>
    <s v="Amstel Co-op"/>
    <x v="1"/>
    <x v="2"/>
    <x v="2"/>
    <x v="45"/>
    <x v="385"/>
    <x v="0"/>
    <x v="8"/>
    <s v="Q1"/>
    <x v="44"/>
  </r>
  <r>
    <s v="Amstel Co-op"/>
    <x v="0"/>
    <x v="2"/>
    <x v="2"/>
    <x v="200"/>
    <x v="386"/>
    <x v="0"/>
    <x v="8"/>
    <s v="Q1"/>
    <x v="46"/>
  </r>
  <r>
    <s v="Amstel Co-op"/>
    <x v="2"/>
    <x v="2"/>
    <x v="2"/>
    <x v="182"/>
    <x v="387"/>
    <x v="1"/>
    <x v="8"/>
    <s v="Q1"/>
    <x v="42"/>
  </r>
  <r>
    <s v="Amstel Co-op"/>
    <x v="0"/>
    <x v="2"/>
    <x v="2"/>
    <x v="201"/>
    <x v="388"/>
    <x v="1"/>
    <x v="8"/>
    <s v="Q1"/>
    <x v="39"/>
  </r>
  <r>
    <s v="Amstel Co-op"/>
    <x v="1"/>
    <x v="2"/>
    <x v="2"/>
    <x v="202"/>
    <x v="389"/>
    <x v="1"/>
    <x v="8"/>
    <s v="Q1"/>
    <x v="36"/>
  </r>
  <r>
    <s v="Amstel Co-op"/>
    <x v="3"/>
    <x v="2"/>
    <x v="2"/>
    <x v="155"/>
    <x v="390"/>
    <x v="1"/>
    <x v="8"/>
    <s v="Q1"/>
    <x v="40"/>
  </r>
  <r>
    <s v="Amstel Co-op"/>
    <x v="0"/>
    <x v="2"/>
    <x v="2"/>
    <x v="203"/>
    <x v="391"/>
    <x v="2"/>
    <x v="8"/>
    <s v="Q1"/>
    <x v="111"/>
  </r>
  <r>
    <s v="Amstel Co-op"/>
    <x v="3"/>
    <x v="2"/>
    <x v="2"/>
    <x v="39"/>
    <x v="392"/>
    <x v="2"/>
    <x v="8"/>
    <s v="Q1"/>
    <x v="45"/>
  </r>
  <r>
    <s v="Amstel Co-op"/>
    <x v="2"/>
    <x v="2"/>
    <x v="2"/>
    <x v="177"/>
    <x v="393"/>
    <x v="2"/>
    <x v="8"/>
    <s v="Q1"/>
    <x v="47"/>
  </r>
  <r>
    <s v="Amstel Co-op"/>
    <x v="1"/>
    <x v="2"/>
    <x v="2"/>
    <x v="92"/>
    <x v="394"/>
    <x v="2"/>
    <x v="8"/>
    <s v="Q1"/>
    <x v="112"/>
  </r>
  <r>
    <s v="Amstel Co-op"/>
    <x v="3"/>
    <x v="2"/>
    <x v="2"/>
    <x v="158"/>
    <x v="395"/>
    <x v="0"/>
    <x v="9"/>
    <s v="Q4"/>
    <x v="50"/>
  </r>
  <r>
    <s v="Amstel Co-op"/>
    <x v="2"/>
    <x v="2"/>
    <x v="2"/>
    <x v="204"/>
    <x v="396"/>
    <x v="0"/>
    <x v="9"/>
    <s v="Q4"/>
    <x v="51"/>
  </r>
  <r>
    <s v="Amstel Co-op"/>
    <x v="1"/>
    <x v="2"/>
    <x v="2"/>
    <x v="2"/>
    <x v="397"/>
    <x v="0"/>
    <x v="9"/>
    <s v="Q4"/>
    <x v="57"/>
  </r>
  <r>
    <s v="Amstel Co-op"/>
    <x v="0"/>
    <x v="2"/>
    <x v="2"/>
    <x v="181"/>
    <x v="398"/>
    <x v="0"/>
    <x v="9"/>
    <s v="Q4"/>
    <x v="49"/>
  </r>
  <r>
    <s v="Amstel Co-op"/>
    <x v="3"/>
    <x v="2"/>
    <x v="2"/>
    <x v="170"/>
    <x v="399"/>
    <x v="1"/>
    <x v="9"/>
    <s v="Q4"/>
    <x v="52"/>
  </r>
  <r>
    <s v="Amstel Co-op"/>
    <x v="2"/>
    <x v="2"/>
    <x v="2"/>
    <x v="171"/>
    <x v="400"/>
    <x v="1"/>
    <x v="9"/>
    <s v="Q4"/>
    <x v="55"/>
  </r>
  <r>
    <s v="Amstel Co-op"/>
    <x v="0"/>
    <x v="2"/>
    <x v="2"/>
    <x v="102"/>
    <x v="401"/>
    <x v="1"/>
    <x v="9"/>
    <s v="Q4"/>
    <x v="54"/>
  </r>
  <r>
    <s v="Amstel Co-op"/>
    <x v="1"/>
    <x v="2"/>
    <x v="2"/>
    <x v="199"/>
    <x v="402"/>
    <x v="1"/>
    <x v="9"/>
    <s v="Q4"/>
    <x v="48"/>
  </r>
  <r>
    <s v="Amstel Co-op"/>
    <x v="3"/>
    <x v="2"/>
    <x v="2"/>
    <x v="205"/>
    <x v="403"/>
    <x v="2"/>
    <x v="9"/>
    <s v="Q4"/>
    <x v="59"/>
  </r>
  <r>
    <s v="Amstel Co-op"/>
    <x v="0"/>
    <x v="2"/>
    <x v="2"/>
    <x v="32"/>
    <x v="404"/>
    <x v="2"/>
    <x v="9"/>
    <s v="Q4"/>
    <x v="56"/>
  </r>
  <r>
    <s v="Amstel Co-op"/>
    <x v="1"/>
    <x v="2"/>
    <x v="2"/>
    <x v="206"/>
    <x v="405"/>
    <x v="2"/>
    <x v="9"/>
    <s v="Q4"/>
    <x v="64"/>
  </r>
  <r>
    <s v="Amstel Co-op"/>
    <x v="2"/>
    <x v="2"/>
    <x v="2"/>
    <x v="189"/>
    <x v="406"/>
    <x v="2"/>
    <x v="9"/>
    <s v="Q4"/>
    <x v="58"/>
  </r>
  <r>
    <s v="Amstel Co-op"/>
    <x v="3"/>
    <x v="2"/>
    <x v="2"/>
    <x v="158"/>
    <x v="407"/>
    <x v="0"/>
    <x v="10"/>
    <s v="Q3"/>
    <x v="27"/>
  </r>
  <r>
    <s v="Amstel Co-op"/>
    <x v="3"/>
    <x v="2"/>
    <x v="2"/>
    <x v="158"/>
    <x v="407"/>
    <x v="0"/>
    <x v="10"/>
    <s v="Q3"/>
    <x v="27"/>
  </r>
  <r>
    <s v="Amstel Co-op"/>
    <x v="1"/>
    <x v="2"/>
    <x v="2"/>
    <x v="43"/>
    <x v="408"/>
    <x v="0"/>
    <x v="10"/>
    <s v="Q3"/>
    <x v="33"/>
  </r>
  <r>
    <s v="Amstel Co-op"/>
    <x v="2"/>
    <x v="2"/>
    <x v="2"/>
    <x v="1"/>
    <x v="409"/>
    <x v="0"/>
    <x v="10"/>
    <s v="Q3"/>
    <x v="24"/>
  </r>
  <r>
    <s v="Amstel Co-op"/>
    <x v="0"/>
    <x v="2"/>
    <x v="2"/>
    <x v="207"/>
    <x v="410"/>
    <x v="0"/>
    <x v="10"/>
    <s v="Q3"/>
    <x v="35"/>
  </r>
  <r>
    <s v="Amstel Co-op"/>
    <x v="1"/>
    <x v="2"/>
    <x v="2"/>
    <x v="208"/>
    <x v="411"/>
    <x v="1"/>
    <x v="10"/>
    <s v="Q3"/>
    <x v="25"/>
  </r>
  <r>
    <s v="Amstel Co-op"/>
    <x v="3"/>
    <x v="2"/>
    <x v="2"/>
    <x v="170"/>
    <x v="412"/>
    <x v="1"/>
    <x v="10"/>
    <s v="Q3"/>
    <x v="28"/>
  </r>
  <r>
    <s v="Amstel Co-op"/>
    <x v="2"/>
    <x v="2"/>
    <x v="2"/>
    <x v="182"/>
    <x v="413"/>
    <x v="1"/>
    <x v="10"/>
    <s v="Q3"/>
    <x v="29"/>
  </r>
  <r>
    <s v="Amstel Co-op"/>
    <x v="0"/>
    <x v="2"/>
    <x v="2"/>
    <x v="191"/>
    <x v="414"/>
    <x v="1"/>
    <x v="10"/>
    <s v="Q3"/>
    <x v="26"/>
  </r>
  <r>
    <s v="Amstel Co-op"/>
    <x v="1"/>
    <x v="2"/>
    <x v="2"/>
    <x v="188"/>
    <x v="415"/>
    <x v="2"/>
    <x v="10"/>
    <s v="Q3"/>
    <x v="93"/>
  </r>
  <r>
    <s v="Amstel Co-op"/>
    <x v="2"/>
    <x v="2"/>
    <x v="2"/>
    <x v="22"/>
    <x v="416"/>
    <x v="2"/>
    <x v="10"/>
    <s v="Q3"/>
    <x v="34"/>
  </r>
  <r>
    <s v="Amstel Co-op"/>
    <x v="3"/>
    <x v="2"/>
    <x v="2"/>
    <x v="209"/>
    <x v="417"/>
    <x v="2"/>
    <x v="10"/>
    <s v="Q3"/>
    <x v="32"/>
  </r>
  <r>
    <s v="Amstel Co-op"/>
    <x v="0"/>
    <x v="2"/>
    <x v="2"/>
    <x v="104"/>
    <x v="418"/>
    <x v="2"/>
    <x v="10"/>
    <s v="Q3"/>
    <x v="95"/>
  </r>
  <r>
    <s v="Amstel Co-op"/>
    <x v="0"/>
    <x v="2"/>
    <x v="2"/>
    <x v="210"/>
    <x v="419"/>
    <x v="0"/>
    <x v="11"/>
    <s v="Q2"/>
    <x v="77"/>
  </r>
  <r>
    <s v="Amstel Co-op"/>
    <x v="0"/>
    <x v="2"/>
    <x v="2"/>
    <x v="210"/>
    <x v="419"/>
    <x v="0"/>
    <x v="11"/>
    <s v="Q2"/>
    <x v="77"/>
  </r>
  <r>
    <s v="Amstel Co-op"/>
    <x v="2"/>
    <x v="2"/>
    <x v="2"/>
    <x v="1"/>
    <x v="420"/>
    <x v="0"/>
    <x v="11"/>
    <s v="Q2"/>
    <x v="68"/>
  </r>
  <r>
    <s v="Amstel Co-op"/>
    <x v="1"/>
    <x v="2"/>
    <x v="2"/>
    <x v="33"/>
    <x v="421"/>
    <x v="0"/>
    <x v="11"/>
    <s v="Q2"/>
    <x v="76"/>
  </r>
  <r>
    <s v="Amstel Co-op"/>
    <x v="3"/>
    <x v="2"/>
    <x v="2"/>
    <x v="211"/>
    <x v="422"/>
    <x v="0"/>
    <x v="11"/>
    <s v="Q2"/>
    <x v="69"/>
  </r>
  <r>
    <s v="Amstel Co-op"/>
    <x v="1"/>
    <x v="2"/>
    <x v="2"/>
    <x v="212"/>
    <x v="423"/>
    <x v="1"/>
    <x v="11"/>
    <s v="Q2"/>
    <x v="71"/>
  </r>
  <r>
    <s v="Amstel Co-op"/>
    <x v="3"/>
    <x v="2"/>
    <x v="2"/>
    <x v="170"/>
    <x v="424"/>
    <x v="1"/>
    <x v="11"/>
    <s v="Q2"/>
    <x v="72"/>
  </r>
  <r>
    <s v="Amstel Co-op"/>
    <x v="2"/>
    <x v="2"/>
    <x v="2"/>
    <x v="182"/>
    <x v="425"/>
    <x v="1"/>
    <x v="11"/>
    <s v="Q2"/>
    <x v="73"/>
  </r>
  <r>
    <s v="Amstel Co-op"/>
    <x v="0"/>
    <x v="2"/>
    <x v="2"/>
    <x v="36"/>
    <x v="426"/>
    <x v="1"/>
    <x v="11"/>
    <s v="Q2"/>
    <x v="70"/>
  </r>
  <r>
    <s v="Amstel Co-op"/>
    <x v="1"/>
    <x v="2"/>
    <x v="2"/>
    <x v="213"/>
    <x v="427"/>
    <x v="2"/>
    <x v="11"/>
    <s v="Q2"/>
    <x v="16"/>
  </r>
  <r>
    <s v="Amstel Co-op"/>
    <x v="3"/>
    <x v="2"/>
    <x v="2"/>
    <x v="11"/>
    <x v="428"/>
    <x v="2"/>
    <x v="11"/>
    <s v="Q2"/>
    <x v="19"/>
  </r>
  <r>
    <s v="Amstel Co-op"/>
    <x v="0"/>
    <x v="2"/>
    <x v="2"/>
    <x v="214"/>
    <x v="429"/>
    <x v="2"/>
    <x v="11"/>
    <s v="Q2"/>
    <x v="17"/>
  </r>
  <r>
    <s v="Amstel Co-op"/>
    <x v="2"/>
    <x v="2"/>
    <x v="2"/>
    <x v="69"/>
    <x v="430"/>
    <x v="2"/>
    <x v="11"/>
    <s v="Q2"/>
    <x v="18"/>
  </r>
  <r>
    <s v="Kaapse pracht BV"/>
    <x v="1"/>
    <x v="3"/>
    <x v="3"/>
    <x v="53"/>
    <x v="431"/>
    <x v="0"/>
    <x v="0"/>
    <s v="Q3"/>
    <x v="63"/>
  </r>
  <r>
    <s v="Kaapse pracht BV"/>
    <x v="0"/>
    <x v="3"/>
    <x v="3"/>
    <x v="215"/>
    <x v="432"/>
    <x v="0"/>
    <x v="0"/>
    <s v="Q3"/>
    <x v="61"/>
  </r>
  <r>
    <s v="Kaapse pracht BV"/>
    <x v="3"/>
    <x v="3"/>
    <x v="3"/>
    <x v="216"/>
    <x v="433"/>
    <x v="0"/>
    <x v="0"/>
    <s v="Q3"/>
    <x v="65"/>
  </r>
  <r>
    <s v="Kaapse pracht BV"/>
    <x v="2"/>
    <x v="3"/>
    <x v="3"/>
    <x v="25"/>
    <x v="434"/>
    <x v="0"/>
    <x v="0"/>
    <s v="Q3"/>
    <x v="64"/>
  </r>
  <r>
    <s v="Kaapse pracht BV"/>
    <x v="0"/>
    <x v="3"/>
    <x v="3"/>
    <x v="170"/>
    <x v="435"/>
    <x v="1"/>
    <x v="0"/>
    <s v="Q3"/>
    <x v="59"/>
  </r>
  <r>
    <s v="Kaapse pracht BV"/>
    <x v="3"/>
    <x v="3"/>
    <x v="3"/>
    <x v="102"/>
    <x v="436"/>
    <x v="1"/>
    <x v="0"/>
    <s v="Q3"/>
    <x v="58"/>
  </r>
  <r>
    <s v="Kaapse pracht BV"/>
    <x v="2"/>
    <x v="3"/>
    <x v="3"/>
    <x v="217"/>
    <x v="437"/>
    <x v="1"/>
    <x v="0"/>
    <s v="Q3"/>
    <x v="57"/>
  </r>
  <r>
    <s v="Kaapse pracht BV"/>
    <x v="1"/>
    <x v="3"/>
    <x v="3"/>
    <x v="218"/>
    <x v="438"/>
    <x v="1"/>
    <x v="0"/>
    <s v="Q3"/>
    <x v="56"/>
  </r>
  <r>
    <s v="Kaapse pracht BV"/>
    <x v="3"/>
    <x v="3"/>
    <x v="3"/>
    <x v="30"/>
    <x v="439"/>
    <x v="2"/>
    <x v="0"/>
    <s v="Q3"/>
    <x v="62"/>
  </r>
  <r>
    <s v="Kaapse pracht BV"/>
    <x v="2"/>
    <x v="3"/>
    <x v="3"/>
    <x v="219"/>
    <x v="440"/>
    <x v="2"/>
    <x v="0"/>
    <s v="Q3"/>
    <x v="60"/>
  </r>
  <r>
    <s v="Kaapse pracht BV"/>
    <x v="0"/>
    <x v="3"/>
    <x v="3"/>
    <x v="220"/>
    <x v="441"/>
    <x v="2"/>
    <x v="0"/>
    <s v="Q3"/>
    <x v="67"/>
  </r>
  <r>
    <s v="Kaapse pracht BV"/>
    <x v="1"/>
    <x v="3"/>
    <x v="3"/>
    <x v="221"/>
    <x v="442"/>
    <x v="2"/>
    <x v="0"/>
    <s v="Q3"/>
    <x v="66"/>
  </r>
  <r>
    <s v="Kaapse pracht BV"/>
    <x v="1"/>
    <x v="3"/>
    <x v="3"/>
    <x v="222"/>
    <x v="443"/>
    <x v="0"/>
    <x v="1"/>
    <s v="Q4"/>
    <x v="71"/>
  </r>
  <r>
    <s v="Kaapse pracht BV"/>
    <x v="0"/>
    <x v="3"/>
    <x v="3"/>
    <x v="215"/>
    <x v="444"/>
    <x v="0"/>
    <x v="1"/>
    <s v="Q4"/>
    <x v="70"/>
  </r>
  <r>
    <s v="Kaapse pracht BV"/>
    <x v="2"/>
    <x v="3"/>
    <x v="3"/>
    <x v="25"/>
    <x v="445"/>
    <x v="0"/>
    <x v="1"/>
    <s v="Q4"/>
    <x v="73"/>
  </r>
  <r>
    <s v="Kaapse pracht BV"/>
    <x v="3"/>
    <x v="3"/>
    <x v="3"/>
    <x v="223"/>
    <x v="446"/>
    <x v="0"/>
    <x v="1"/>
    <s v="Q4"/>
    <x v="72"/>
  </r>
  <r>
    <s v="Kaapse pracht BV"/>
    <x v="2"/>
    <x v="3"/>
    <x v="3"/>
    <x v="224"/>
    <x v="447"/>
    <x v="1"/>
    <x v="1"/>
    <s v="Q4"/>
    <x v="122"/>
  </r>
  <r>
    <s v="Kaapse pracht BV"/>
    <x v="0"/>
    <x v="3"/>
    <x v="3"/>
    <x v="170"/>
    <x v="448"/>
    <x v="1"/>
    <x v="1"/>
    <s v="Q4"/>
    <x v="75"/>
  </r>
  <r>
    <s v="Kaapse pracht BV"/>
    <x v="3"/>
    <x v="3"/>
    <x v="3"/>
    <x v="225"/>
    <x v="449"/>
    <x v="1"/>
    <x v="1"/>
    <s v="Q4"/>
    <x v="121"/>
  </r>
  <r>
    <s v="Kaapse pracht BV"/>
    <x v="1"/>
    <x v="3"/>
    <x v="3"/>
    <x v="168"/>
    <x v="450"/>
    <x v="1"/>
    <x v="1"/>
    <s v="Q4"/>
    <x v="74"/>
  </r>
  <r>
    <s v="Kaapse pracht BV"/>
    <x v="1"/>
    <x v="3"/>
    <x v="3"/>
    <x v="219"/>
    <x v="451"/>
    <x v="2"/>
    <x v="1"/>
    <s v="Q4"/>
    <x v="76"/>
  </r>
  <r>
    <s v="Kaapse pracht BV"/>
    <x v="3"/>
    <x v="3"/>
    <x v="3"/>
    <x v="20"/>
    <x v="452"/>
    <x v="2"/>
    <x v="1"/>
    <s v="Q4"/>
    <x v="69"/>
  </r>
  <r>
    <s v="Kaapse pracht BV"/>
    <x v="0"/>
    <x v="3"/>
    <x v="3"/>
    <x v="192"/>
    <x v="453"/>
    <x v="2"/>
    <x v="1"/>
    <s v="Q4"/>
    <x v="77"/>
  </r>
  <r>
    <s v="Kaapse pracht BV"/>
    <x v="2"/>
    <x v="3"/>
    <x v="3"/>
    <x v="179"/>
    <x v="454"/>
    <x v="2"/>
    <x v="1"/>
    <s v="Q4"/>
    <x v="68"/>
  </r>
  <r>
    <s v="Kaapse pracht BV"/>
    <x v="2"/>
    <x v="3"/>
    <x v="3"/>
    <x v="61"/>
    <x v="455"/>
    <x v="0"/>
    <x v="2"/>
    <s v="Q4"/>
    <x v="111"/>
  </r>
  <r>
    <s v="Kaapse pracht BV"/>
    <x v="2"/>
    <x v="3"/>
    <x v="3"/>
    <x v="61"/>
    <x v="455"/>
    <x v="0"/>
    <x v="2"/>
    <s v="Q4"/>
    <x v="111"/>
  </r>
  <r>
    <s v="Kaapse pracht BV"/>
    <x v="1"/>
    <x v="3"/>
    <x v="3"/>
    <x v="226"/>
    <x v="456"/>
    <x v="0"/>
    <x v="2"/>
    <s v="Q4"/>
    <x v="107"/>
  </r>
  <r>
    <s v="Kaapse pracht BV"/>
    <x v="3"/>
    <x v="3"/>
    <x v="3"/>
    <x v="227"/>
    <x v="457"/>
    <x v="0"/>
    <x v="2"/>
    <s v="Q4"/>
    <x v="112"/>
  </r>
  <r>
    <s v="Kaapse pracht BV"/>
    <x v="0"/>
    <x v="3"/>
    <x v="3"/>
    <x v="228"/>
    <x v="158"/>
    <x v="0"/>
    <x v="2"/>
    <s v="Q4"/>
    <x v="109"/>
  </r>
  <r>
    <s v="Kaapse pracht BV"/>
    <x v="2"/>
    <x v="3"/>
    <x v="3"/>
    <x v="224"/>
    <x v="458"/>
    <x v="1"/>
    <x v="2"/>
    <s v="Q4"/>
    <x v="46"/>
  </r>
  <r>
    <s v="Kaapse pracht BV"/>
    <x v="0"/>
    <x v="3"/>
    <x v="3"/>
    <x v="170"/>
    <x v="459"/>
    <x v="1"/>
    <x v="2"/>
    <s v="Q4"/>
    <x v="47"/>
  </r>
  <r>
    <s v="Kaapse pracht BV"/>
    <x v="3"/>
    <x v="3"/>
    <x v="3"/>
    <x v="81"/>
    <x v="460"/>
    <x v="1"/>
    <x v="2"/>
    <s v="Q4"/>
    <x v="44"/>
  </r>
  <r>
    <s v="Kaapse pracht BV"/>
    <x v="1"/>
    <x v="3"/>
    <x v="3"/>
    <x v="155"/>
    <x v="461"/>
    <x v="1"/>
    <x v="2"/>
    <s v="Q4"/>
    <x v="45"/>
  </r>
  <r>
    <s v="Kaapse pracht BV"/>
    <x v="1"/>
    <x v="3"/>
    <x v="3"/>
    <x v="188"/>
    <x v="462"/>
    <x v="2"/>
    <x v="2"/>
    <s v="Q4"/>
    <x v="113"/>
  </r>
  <r>
    <s v="Kaapse pracht BV"/>
    <x v="0"/>
    <x v="3"/>
    <x v="3"/>
    <x v="192"/>
    <x v="463"/>
    <x v="2"/>
    <x v="2"/>
    <s v="Q4"/>
    <x v="114"/>
  </r>
  <r>
    <s v="Kaapse pracht BV"/>
    <x v="2"/>
    <x v="3"/>
    <x v="3"/>
    <x v="177"/>
    <x v="464"/>
    <x v="2"/>
    <x v="2"/>
    <s v="Q4"/>
    <x v="110"/>
  </r>
  <r>
    <s v="Kaapse pracht BV"/>
    <x v="3"/>
    <x v="3"/>
    <x v="3"/>
    <x v="69"/>
    <x v="465"/>
    <x v="2"/>
    <x v="2"/>
    <s v="Q4"/>
    <x v="108"/>
  </r>
  <r>
    <s v="Kaapse pracht BV"/>
    <x v="2"/>
    <x v="3"/>
    <x v="3"/>
    <x v="45"/>
    <x v="466"/>
    <x v="0"/>
    <x v="3"/>
    <s v="Q2"/>
    <x v="93"/>
  </r>
  <r>
    <s v="Kaapse pracht BV"/>
    <x v="1"/>
    <x v="3"/>
    <x v="3"/>
    <x v="25"/>
    <x v="467"/>
    <x v="0"/>
    <x v="3"/>
    <s v="Q2"/>
    <x v="92"/>
  </r>
  <r>
    <s v="Kaapse pracht BV"/>
    <x v="0"/>
    <x v="3"/>
    <x v="3"/>
    <x v="229"/>
    <x v="468"/>
    <x v="0"/>
    <x v="3"/>
    <s v="Q2"/>
    <x v="91"/>
  </r>
  <r>
    <s v="Kaapse pracht BV"/>
    <x v="3"/>
    <x v="3"/>
    <x v="3"/>
    <x v="181"/>
    <x v="469"/>
    <x v="0"/>
    <x v="3"/>
    <s v="Q2"/>
    <x v="94"/>
  </r>
  <r>
    <s v="Kaapse pracht BV"/>
    <x v="1"/>
    <x v="3"/>
    <x v="3"/>
    <x v="230"/>
    <x v="470"/>
    <x v="1"/>
    <x v="3"/>
    <s v="Q2"/>
    <x v="95"/>
  </r>
  <r>
    <s v="Kaapse pracht BV"/>
    <x v="3"/>
    <x v="3"/>
    <x v="3"/>
    <x v="170"/>
    <x v="471"/>
    <x v="1"/>
    <x v="3"/>
    <s v="Q2"/>
    <x v="34"/>
  </r>
  <r>
    <s v="Kaapse pracht BV"/>
    <x v="0"/>
    <x v="3"/>
    <x v="3"/>
    <x v="231"/>
    <x v="472"/>
    <x v="1"/>
    <x v="3"/>
    <s v="Q2"/>
    <x v="32"/>
  </r>
  <r>
    <s v="Kaapse pracht BV"/>
    <x v="2"/>
    <x v="3"/>
    <x v="3"/>
    <x v="232"/>
    <x v="473"/>
    <x v="1"/>
    <x v="3"/>
    <s v="Q2"/>
    <x v="33"/>
  </r>
  <r>
    <s v="Kaapse pracht BV"/>
    <x v="3"/>
    <x v="3"/>
    <x v="3"/>
    <x v="233"/>
    <x v="474"/>
    <x v="2"/>
    <x v="3"/>
    <s v="Q2"/>
    <x v="90"/>
  </r>
  <r>
    <s v="Kaapse pracht BV"/>
    <x v="1"/>
    <x v="3"/>
    <x v="3"/>
    <x v="203"/>
    <x v="475"/>
    <x v="2"/>
    <x v="3"/>
    <s v="Q2"/>
    <x v="97"/>
  </r>
  <r>
    <s v="Kaapse pracht BV"/>
    <x v="2"/>
    <x v="3"/>
    <x v="3"/>
    <x v="234"/>
    <x v="476"/>
    <x v="2"/>
    <x v="3"/>
    <s v="Q2"/>
    <x v="89"/>
  </r>
  <r>
    <s v="Kaapse pracht BV"/>
    <x v="0"/>
    <x v="3"/>
    <x v="3"/>
    <x v="209"/>
    <x v="477"/>
    <x v="2"/>
    <x v="3"/>
    <s v="Q2"/>
    <x v="96"/>
  </r>
  <r>
    <s v="Kaapse pracht BV"/>
    <x v="2"/>
    <x v="3"/>
    <x v="3"/>
    <x v="99"/>
    <x v="478"/>
    <x v="0"/>
    <x v="4"/>
    <s v="Q1"/>
    <x v="103"/>
  </r>
  <r>
    <s v="Kaapse pracht BV"/>
    <x v="0"/>
    <x v="3"/>
    <x v="3"/>
    <x v="63"/>
    <x v="479"/>
    <x v="0"/>
    <x v="4"/>
    <s v="Q1"/>
    <x v="98"/>
  </r>
  <r>
    <s v="Kaapse pracht BV"/>
    <x v="1"/>
    <x v="3"/>
    <x v="3"/>
    <x v="78"/>
    <x v="480"/>
    <x v="0"/>
    <x v="4"/>
    <s v="Q1"/>
    <x v="99"/>
  </r>
  <r>
    <s v="Kaapse pracht BV"/>
    <x v="3"/>
    <x v="3"/>
    <x v="3"/>
    <x v="181"/>
    <x v="481"/>
    <x v="0"/>
    <x v="4"/>
    <s v="Q1"/>
    <x v="100"/>
  </r>
  <r>
    <s v="Kaapse pracht BV"/>
    <x v="1"/>
    <x v="3"/>
    <x v="3"/>
    <x v="235"/>
    <x v="482"/>
    <x v="1"/>
    <x v="4"/>
    <s v="Q1"/>
    <x v="102"/>
  </r>
  <r>
    <s v="Kaapse pracht BV"/>
    <x v="3"/>
    <x v="3"/>
    <x v="3"/>
    <x v="170"/>
    <x v="483"/>
    <x v="1"/>
    <x v="4"/>
    <s v="Q1"/>
    <x v="11"/>
  </r>
  <r>
    <s v="Kaapse pracht BV"/>
    <x v="0"/>
    <x v="3"/>
    <x v="3"/>
    <x v="155"/>
    <x v="484"/>
    <x v="1"/>
    <x v="4"/>
    <s v="Q1"/>
    <x v="10"/>
  </r>
  <r>
    <s v="Kaapse pracht BV"/>
    <x v="2"/>
    <x v="3"/>
    <x v="3"/>
    <x v="232"/>
    <x v="485"/>
    <x v="1"/>
    <x v="4"/>
    <s v="Q1"/>
    <x v="9"/>
  </r>
  <r>
    <s v="Kaapse pracht BV"/>
    <x v="3"/>
    <x v="3"/>
    <x v="3"/>
    <x v="205"/>
    <x v="486"/>
    <x v="2"/>
    <x v="4"/>
    <s v="Q1"/>
    <x v="105"/>
  </r>
  <r>
    <s v="Kaapse pracht BV"/>
    <x v="2"/>
    <x v="3"/>
    <x v="3"/>
    <x v="174"/>
    <x v="487"/>
    <x v="2"/>
    <x v="4"/>
    <s v="Q1"/>
    <x v="101"/>
  </r>
  <r>
    <s v="Kaapse pracht BV"/>
    <x v="1"/>
    <x v="3"/>
    <x v="3"/>
    <x v="32"/>
    <x v="488"/>
    <x v="2"/>
    <x v="4"/>
    <s v="Q1"/>
    <x v="104"/>
  </r>
  <r>
    <s v="Kaapse pracht BV"/>
    <x v="0"/>
    <x v="3"/>
    <x v="3"/>
    <x v="69"/>
    <x v="489"/>
    <x v="2"/>
    <x v="4"/>
    <s v="Q1"/>
    <x v="106"/>
  </r>
  <r>
    <s v="Kaapse pracht BV"/>
    <x v="0"/>
    <x v="3"/>
    <x v="3"/>
    <x v="236"/>
    <x v="490"/>
    <x v="0"/>
    <x v="5"/>
    <s v="Q2"/>
    <x v="48"/>
  </r>
  <r>
    <s v="Kaapse pracht BV"/>
    <x v="0"/>
    <x v="3"/>
    <x v="3"/>
    <x v="236"/>
    <x v="490"/>
    <x v="0"/>
    <x v="5"/>
    <s v="Q2"/>
    <x v="48"/>
  </r>
  <r>
    <s v="Kaapse pracht BV"/>
    <x v="3"/>
    <x v="3"/>
    <x v="3"/>
    <x v="76"/>
    <x v="491"/>
    <x v="0"/>
    <x v="5"/>
    <s v="Q2"/>
    <x v="54"/>
  </r>
  <r>
    <s v="Kaapse pracht BV"/>
    <x v="2"/>
    <x v="3"/>
    <x v="3"/>
    <x v="237"/>
    <x v="492"/>
    <x v="0"/>
    <x v="5"/>
    <s v="Q2"/>
    <x v="52"/>
  </r>
  <r>
    <s v="Kaapse pracht BV"/>
    <x v="1"/>
    <x v="3"/>
    <x v="3"/>
    <x v="238"/>
    <x v="493"/>
    <x v="0"/>
    <x v="5"/>
    <s v="Q2"/>
    <x v="51"/>
  </r>
  <r>
    <s v="Kaapse pracht BV"/>
    <x v="3"/>
    <x v="3"/>
    <x v="3"/>
    <x v="170"/>
    <x v="494"/>
    <x v="1"/>
    <x v="5"/>
    <s v="Q2"/>
    <x v="104"/>
  </r>
  <r>
    <s v="Kaapse pracht BV"/>
    <x v="0"/>
    <x v="3"/>
    <x v="3"/>
    <x v="155"/>
    <x v="495"/>
    <x v="1"/>
    <x v="5"/>
    <s v="Q2"/>
    <x v="53"/>
  </r>
  <r>
    <s v="Kaapse pracht BV"/>
    <x v="1"/>
    <x v="3"/>
    <x v="3"/>
    <x v="159"/>
    <x v="496"/>
    <x v="1"/>
    <x v="5"/>
    <s v="Q2"/>
    <x v="55"/>
  </r>
  <r>
    <s v="Kaapse pracht BV"/>
    <x v="2"/>
    <x v="3"/>
    <x v="3"/>
    <x v="217"/>
    <x v="497"/>
    <x v="1"/>
    <x v="5"/>
    <s v="Q2"/>
    <x v="106"/>
  </r>
  <r>
    <s v="Kaapse pracht BV"/>
    <x v="0"/>
    <x v="3"/>
    <x v="3"/>
    <x v="186"/>
    <x v="498"/>
    <x v="2"/>
    <x v="5"/>
    <s v="Q2"/>
    <x v="57"/>
  </r>
  <r>
    <s v="Kaapse pracht BV"/>
    <x v="2"/>
    <x v="3"/>
    <x v="3"/>
    <x v="213"/>
    <x v="499"/>
    <x v="2"/>
    <x v="5"/>
    <s v="Q2"/>
    <x v="50"/>
  </r>
  <r>
    <s v="Kaapse pracht BV"/>
    <x v="3"/>
    <x v="3"/>
    <x v="3"/>
    <x v="239"/>
    <x v="500"/>
    <x v="2"/>
    <x v="5"/>
    <s v="Q2"/>
    <x v="49"/>
  </r>
  <r>
    <s v="Kaapse pracht BV"/>
    <x v="1"/>
    <x v="3"/>
    <x v="3"/>
    <x v="69"/>
    <x v="501"/>
    <x v="2"/>
    <x v="5"/>
    <s v="Q2"/>
    <x v="58"/>
  </r>
  <r>
    <s v="Kaapse pracht BV"/>
    <x v="0"/>
    <x v="3"/>
    <x v="3"/>
    <x v="195"/>
    <x v="502"/>
    <x v="0"/>
    <x v="6"/>
    <s v="Q3"/>
    <x v="118"/>
  </r>
  <r>
    <s v="Kaapse pracht BV"/>
    <x v="3"/>
    <x v="3"/>
    <x v="3"/>
    <x v="87"/>
    <x v="503"/>
    <x v="0"/>
    <x v="6"/>
    <s v="Q3"/>
    <x v="120"/>
  </r>
  <r>
    <s v="Kaapse pracht BV"/>
    <x v="2"/>
    <x v="3"/>
    <x v="3"/>
    <x v="237"/>
    <x v="504"/>
    <x v="0"/>
    <x v="6"/>
    <s v="Q3"/>
    <x v="119"/>
  </r>
  <r>
    <s v="Kaapse pracht BV"/>
    <x v="1"/>
    <x v="3"/>
    <x v="3"/>
    <x v="238"/>
    <x v="505"/>
    <x v="0"/>
    <x v="6"/>
    <s v="Q3"/>
    <x v="116"/>
  </r>
  <r>
    <s v="Kaapse pracht BV"/>
    <x v="1"/>
    <x v="3"/>
    <x v="3"/>
    <x v="46"/>
    <x v="506"/>
    <x v="1"/>
    <x v="6"/>
    <s v="Q3"/>
    <x v="86"/>
  </r>
  <r>
    <s v="Kaapse pracht BV"/>
    <x v="0"/>
    <x v="3"/>
    <x v="3"/>
    <x v="240"/>
    <x v="507"/>
    <x v="1"/>
    <x v="6"/>
    <s v="Q3"/>
    <x v="87"/>
  </r>
  <r>
    <s v="Kaapse pracht BV"/>
    <x v="3"/>
    <x v="3"/>
    <x v="3"/>
    <x v="18"/>
    <x v="508"/>
    <x v="1"/>
    <x v="6"/>
    <s v="Q3"/>
    <x v="85"/>
  </r>
  <r>
    <s v="Kaapse pracht BV"/>
    <x v="2"/>
    <x v="3"/>
    <x v="3"/>
    <x v="217"/>
    <x v="509"/>
    <x v="1"/>
    <x v="6"/>
    <s v="Q3"/>
    <x v="88"/>
  </r>
  <r>
    <s v="Kaapse pracht BV"/>
    <x v="1"/>
    <x v="3"/>
    <x v="3"/>
    <x v="83"/>
    <x v="510"/>
    <x v="2"/>
    <x v="6"/>
    <s v="Q3"/>
    <x v="121"/>
  </r>
  <r>
    <s v="Kaapse pracht BV"/>
    <x v="3"/>
    <x v="3"/>
    <x v="3"/>
    <x v="188"/>
    <x v="511"/>
    <x v="2"/>
    <x v="6"/>
    <s v="Q3"/>
    <x v="115"/>
  </r>
  <r>
    <s v="Kaapse pracht BV"/>
    <x v="0"/>
    <x v="3"/>
    <x v="3"/>
    <x v="241"/>
    <x v="512"/>
    <x v="2"/>
    <x v="6"/>
    <s v="Q3"/>
    <x v="122"/>
  </r>
  <r>
    <s v="Kaapse pracht BV"/>
    <x v="2"/>
    <x v="3"/>
    <x v="3"/>
    <x v="10"/>
    <x v="513"/>
    <x v="2"/>
    <x v="6"/>
    <s v="Q3"/>
    <x v="117"/>
  </r>
  <r>
    <s v="Kaapse pracht BV"/>
    <x v="0"/>
    <x v="3"/>
    <x v="3"/>
    <x v="106"/>
    <x v="514"/>
    <x v="0"/>
    <x v="7"/>
    <s v="Q1"/>
    <x v="13"/>
  </r>
  <r>
    <s v="Kaapse pracht BV"/>
    <x v="1"/>
    <x v="3"/>
    <x v="3"/>
    <x v="242"/>
    <x v="515"/>
    <x v="0"/>
    <x v="7"/>
    <s v="Q1"/>
    <x v="15"/>
  </r>
  <r>
    <s v="Kaapse pracht BV"/>
    <x v="2"/>
    <x v="3"/>
    <x v="3"/>
    <x v="63"/>
    <x v="516"/>
    <x v="0"/>
    <x v="7"/>
    <s v="Q1"/>
    <x v="16"/>
  </r>
  <r>
    <s v="Kaapse pracht BV"/>
    <x v="3"/>
    <x v="3"/>
    <x v="3"/>
    <x v="243"/>
    <x v="517"/>
    <x v="0"/>
    <x v="7"/>
    <s v="Q1"/>
    <x v="12"/>
  </r>
  <r>
    <s v="Kaapse pracht BV"/>
    <x v="3"/>
    <x v="3"/>
    <x v="3"/>
    <x v="170"/>
    <x v="518"/>
    <x v="1"/>
    <x v="7"/>
    <s v="Q1"/>
    <x v="18"/>
  </r>
  <r>
    <s v="Kaapse pracht BV"/>
    <x v="0"/>
    <x v="3"/>
    <x v="3"/>
    <x v="244"/>
    <x v="519"/>
    <x v="1"/>
    <x v="7"/>
    <s v="Q1"/>
    <x v="19"/>
  </r>
  <r>
    <s v="Kaapse pracht BV"/>
    <x v="1"/>
    <x v="3"/>
    <x v="3"/>
    <x v="66"/>
    <x v="520"/>
    <x v="1"/>
    <x v="7"/>
    <s v="Q1"/>
    <x v="17"/>
  </r>
  <r>
    <s v="Kaapse pracht BV"/>
    <x v="2"/>
    <x v="3"/>
    <x v="3"/>
    <x v="66"/>
    <x v="521"/>
    <x v="1"/>
    <x v="7"/>
    <s v="Q1"/>
    <x v="76"/>
  </r>
  <r>
    <s v="Kaapse pracht BV"/>
    <x v="1"/>
    <x v="3"/>
    <x v="3"/>
    <x v="186"/>
    <x v="522"/>
    <x v="2"/>
    <x v="7"/>
    <s v="Q1"/>
    <x v="23"/>
  </r>
  <r>
    <s v="Kaapse pracht BV"/>
    <x v="2"/>
    <x v="3"/>
    <x v="3"/>
    <x v="128"/>
    <x v="523"/>
    <x v="2"/>
    <x v="7"/>
    <s v="Q1"/>
    <x v="14"/>
  </r>
  <r>
    <s v="Kaapse pracht BV"/>
    <x v="3"/>
    <x v="3"/>
    <x v="3"/>
    <x v="192"/>
    <x v="524"/>
    <x v="2"/>
    <x v="7"/>
    <s v="Q1"/>
    <x v="22"/>
  </r>
  <r>
    <s v="Kaapse pracht BV"/>
    <x v="0"/>
    <x v="3"/>
    <x v="3"/>
    <x v="69"/>
    <x v="525"/>
    <x v="2"/>
    <x v="7"/>
    <s v="Q1"/>
    <x v="20"/>
  </r>
  <r>
    <s v="Kaapse pracht BV"/>
    <x v="1"/>
    <x v="3"/>
    <x v="3"/>
    <x v="245"/>
    <x v="526"/>
    <x v="0"/>
    <x v="8"/>
    <s v="Q1"/>
    <x v="24"/>
  </r>
  <r>
    <s v="Kaapse pracht BV"/>
    <x v="1"/>
    <x v="3"/>
    <x v="3"/>
    <x v="245"/>
    <x v="526"/>
    <x v="0"/>
    <x v="8"/>
    <s v="Q1"/>
    <x v="24"/>
  </r>
  <r>
    <s v="Kaapse pracht BV"/>
    <x v="3"/>
    <x v="3"/>
    <x v="3"/>
    <x v="246"/>
    <x v="527"/>
    <x v="0"/>
    <x v="8"/>
    <s v="Q1"/>
    <x v="26"/>
  </r>
  <r>
    <s v="Kaapse pracht BV"/>
    <x v="3"/>
    <x v="3"/>
    <x v="3"/>
    <x v="246"/>
    <x v="527"/>
    <x v="0"/>
    <x v="8"/>
    <s v="Q1"/>
    <x v="26"/>
  </r>
  <r>
    <s v="Kaapse pracht BV"/>
    <x v="2"/>
    <x v="3"/>
    <x v="3"/>
    <x v="247"/>
    <x v="528"/>
    <x v="0"/>
    <x v="8"/>
    <s v="Q1"/>
    <x v="28"/>
  </r>
  <r>
    <s v="Kaapse pracht BV"/>
    <x v="2"/>
    <x v="3"/>
    <x v="3"/>
    <x v="247"/>
    <x v="528"/>
    <x v="0"/>
    <x v="8"/>
    <s v="Q1"/>
    <x v="28"/>
  </r>
  <r>
    <s v="Kaapse pracht BV"/>
    <x v="0"/>
    <x v="3"/>
    <x v="3"/>
    <x v="248"/>
    <x v="529"/>
    <x v="0"/>
    <x v="8"/>
    <s v="Q1"/>
    <x v="25"/>
  </r>
  <r>
    <s v="Kaapse pracht BV"/>
    <x v="3"/>
    <x v="3"/>
    <x v="3"/>
    <x v="170"/>
    <x v="530"/>
    <x v="1"/>
    <x v="8"/>
    <s v="Q1"/>
    <x v="31"/>
  </r>
  <r>
    <s v="Kaapse pracht BV"/>
    <x v="0"/>
    <x v="3"/>
    <x v="3"/>
    <x v="249"/>
    <x v="531"/>
    <x v="1"/>
    <x v="8"/>
    <s v="Q1"/>
    <x v="30"/>
  </r>
  <r>
    <s v="Kaapse pracht BV"/>
    <x v="1"/>
    <x v="3"/>
    <x v="3"/>
    <x v="155"/>
    <x v="532"/>
    <x v="1"/>
    <x v="8"/>
    <s v="Q1"/>
    <x v="29"/>
  </r>
  <r>
    <s v="Kaapse pracht BV"/>
    <x v="2"/>
    <x v="3"/>
    <x v="3"/>
    <x v="232"/>
    <x v="533"/>
    <x v="1"/>
    <x v="8"/>
    <s v="Q1"/>
    <x v="113"/>
  </r>
  <r>
    <s v="Kaapse pracht BV"/>
    <x v="0"/>
    <x v="3"/>
    <x v="3"/>
    <x v="58"/>
    <x v="534"/>
    <x v="2"/>
    <x v="8"/>
    <s v="Q1"/>
    <x v="33"/>
  </r>
  <r>
    <s v="Kaapse pracht BV"/>
    <x v="3"/>
    <x v="3"/>
    <x v="3"/>
    <x v="192"/>
    <x v="535"/>
    <x v="2"/>
    <x v="8"/>
    <s v="Q1"/>
    <x v="35"/>
  </r>
  <r>
    <s v="Kaapse pracht BV"/>
    <x v="2"/>
    <x v="3"/>
    <x v="3"/>
    <x v="121"/>
    <x v="536"/>
    <x v="2"/>
    <x v="8"/>
    <s v="Q1"/>
    <x v="27"/>
  </r>
  <r>
    <s v="Kaapse pracht BV"/>
    <x v="1"/>
    <x v="3"/>
    <x v="3"/>
    <x v="250"/>
    <x v="537"/>
    <x v="2"/>
    <x v="8"/>
    <s v="Q1"/>
    <x v="34"/>
  </r>
  <r>
    <s v="Kaapse pracht BV"/>
    <x v="3"/>
    <x v="3"/>
    <x v="3"/>
    <x v="251"/>
    <x v="538"/>
    <x v="0"/>
    <x v="9"/>
    <s v="Q4"/>
    <x v="4"/>
  </r>
  <r>
    <s v="Kaapse pracht BV"/>
    <x v="3"/>
    <x v="3"/>
    <x v="3"/>
    <x v="251"/>
    <x v="538"/>
    <x v="0"/>
    <x v="9"/>
    <s v="Q4"/>
    <x v="4"/>
  </r>
  <r>
    <s v="Kaapse pracht BV"/>
    <x v="2"/>
    <x v="3"/>
    <x v="3"/>
    <x v="143"/>
    <x v="539"/>
    <x v="0"/>
    <x v="9"/>
    <s v="Q4"/>
    <x v="5"/>
  </r>
  <r>
    <s v="Kaapse pracht BV"/>
    <x v="1"/>
    <x v="3"/>
    <x v="3"/>
    <x v="211"/>
    <x v="540"/>
    <x v="0"/>
    <x v="9"/>
    <s v="Q4"/>
    <x v="3"/>
  </r>
  <r>
    <s v="Kaapse pracht BV"/>
    <x v="0"/>
    <x v="3"/>
    <x v="3"/>
    <x v="228"/>
    <x v="541"/>
    <x v="0"/>
    <x v="9"/>
    <s v="Q4"/>
    <x v="2"/>
  </r>
  <r>
    <s v="Kaapse pracht BV"/>
    <x v="2"/>
    <x v="3"/>
    <x v="3"/>
    <x v="224"/>
    <x v="542"/>
    <x v="1"/>
    <x v="9"/>
    <s v="Q4"/>
    <x v="67"/>
  </r>
  <r>
    <s v="Kaapse pracht BV"/>
    <x v="0"/>
    <x v="3"/>
    <x v="3"/>
    <x v="170"/>
    <x v="543"/>
    <x v="1"/>
    <x v="9"/>
    <s v="Q4"/>
    <x v="7"/>
  </r>
  <r>
    <s v="Kaapse pracht BV"/>
    <x v="3"/>
    <x v="3"/>
    <x v="3"/>
    <x v="140"/>
    <x v="544"/>
    <x v="1"/>
    <x v="9"/>
    <s v="Q4"/>
    <x v="66"/>
  </r>
  <r>
    <s v="Kaapse pracht BV"/>
    <x v="1"/>
    <x v="3"/>
    <x v="3"/>
    <x v="159"/>
    <x v="545"/>
    <x v="1"/>
    <x v="9"/>
    <s v="Q4"/>
    <x v="6"/>
  </r>
  <r>
    <s v="Kaapse pracht BV"/>
    <x v="1"/>
    <x v="3"/>
    <x v="3"/>
    <x v="188"/>
    <x v="546"/>
    <x v="2"/>
    <x v="9"/>
    <s v="Q4"/>
    <x v="9"/>
  </r>
  <r>
    <s v="Kaapse pracht BV"/>
    <x v="3"/>
    <x v="3"/>
    <x v="3"/>
    <x v="252"/>
    <x v="547"/>
    <x v="2"/>
    <x v="9"/>
    <s v="Q4"/>
    <x v="1"/>
  </r>
  <r>
    <s v="Kaapse pracht BV"/>
    <x v="0"/>
    <x v="3"/>
    <x v="3"/>
    <x v="253"/>
    <x v="548"/>
    <x v="2"/>
    <x v="9"/>
    <s v="Q4"/>
    <x v="8"/>
  </r>
  <r>
    <s v="Kaapse pracht BV"/>
    <x v="2"/>
    <x v="3"/>
    <x v="3"/>
    <x v="179"/>
    <x v="549"/>
    <x v="2"/>
    <x v="9"/>
    <s v="Q4"/>
    <x v="0"/>
  </r>
  <r>
    <s v="Kaapse pracht BV"/>
    <x v="0"/>
    <x v="3"/>
    <x v="3"/>
    <x v="195"/>
    <x v="550"/>
    <x v="0"/>
    <x v="10"/>
    <s v="Q3"/>
    <x v="39"/>
  </r>
  <r>
    <s v="Kaapse pracht BV"/>
    <x v="2"/>
    <x v="3"/>
    <x v="3"/>
    <x v="254"/>
    <x v="551"/>
    <x v="0"/>
    <x v="10"/>
    <s v="Q3"/>
    <x v="42"/>
  </r>
  <r>
    <s v="Kaapse pracht BV"/>
    <x v="3"/>
    <x v="3"/>
    <x v="3"/>
    <x v="153"/>
    <x v="552"/>
    <x v="0"/>
    <x v="10"/>
    <s v="Q3"/>
    <x v="40"/>
  </r>
  <r>
    <s v="Kaapse pracht BV"/>
    <x v="1"/>
    <x v="3"/>
    <x v="3"/>
    <x v="238"/>
    <x v="553"/>
    <x v="0"/>
    <x v="10"/>
    <s v="Q3"/>
    <x v="36"/>
  </r>
  <r>
    <s v="Kaapse pracht BV"/>
    <x v="0"/>
    <x v="3"/>
    <x v="3"/>
    <x v="255"/>
    <x v="554"/>
    <x v="1"/>
    <x v="10"/>
    <s v="Q3"/>
    <x v="41"/>
  </r>
  <r>
    <s v="Kaapse pracht BV"/>
    <x v="3"/>
    <x v="3"/>
    <x v="3"/>
    <x v="102"/>
    <x v="555"/>
    <x v="1"/>
    <x v="10"/>
    <s v="Q3"/>
    <x v="97"/>
  </r>
  <r>
    <s v="Kaapse pracht BV"/>
    <x v="1"/>
    <x v="3"/>
    <x v="3"/>
    <x v="155"/>
    <x v="556"/>
    <x v="1"/>
    <x v="10"/>
    <s v="Q3"/>
    <x v="43"/>
  </r>
  <r>
    <s v="Kaapse pracht BV"/>
    <x v="2"/>
    <x v="3"/>
    <x v="3"/>
    <x v="217"/>
    <x v="557"/>
    <x v="1"/>
    <x v="10"/>
    <s v="Q3"/>
    <x v="96"/>
  </r>
  <r>
    <s v="Kaapse pracht BV"/>
    <x v="2"/>
    <x v="3"/>
    <x v="3"/>
    <x v="83"/>
    <x v="558"/>
    <x v="2"/>
    <x v="10"/>
    <s v="Q3"/>
    <x v="38"/>
  </r>
  <r>
    <s v="Kaapse pracht BV"/>
    <x v="1"/>
    <x v="3"/>
    <x v="3"/>
    <x v="67"/>
    <x v="559"/>
    <x v="2"/>
    <x v="10"/>
    <s v="Q3"/>
    <x v="44"/>
  </r>
  <r>
    <s v="Kaapse pracht BV"/>
    <x v="0"/>
    <x v="3"/>
    <x v="3"/>
    <x v="97"/>
    <x v="560"/>
    <x v="2"/>
    <x v="10"/>
    <s v="Q3"/>
    <x v="46"/>
  </r>
  <r>
    <s v="Kaapse pracht BV"/>
    <x v="3"/>
    <x v="3"/>
    <x v="3"/>
    <x v="239"/>
    <x v="561"/>
    <x v="2"/>
    <x v="10"/>
    <s v="Q3"/>
    <x v="37"/>
  </r>
  <r>
    <s v="Kaapse pracht BV"/>
    <x v="0"/>
    <x v="3"/>
    <x v="3"/>
    <x v="42"/>
    <x v="562"/>
    <x v="0"/>
    <x v="11"/>
    <s v="Q2"/>
    <x v="80"/>
  </r>
  <r>
    <s v="Kaapse pracht BV"/>
    <x v="0"/>
    <x v="3"/>
    <x v="3"/>
    <x v="42"/>
    <x v="562"/>
    <x v="0"/>
    <x v="11"/>
    <s v="Q2"/>
    <x v="80"/>
  </r>
  <r>
    <s v="Kaapse pracht BV"/>
    <x v="3"/>
    <x v="3"/>
    <x v="3"/>
    <x v="13"/>
    <x v="563"/>
    <x v="0"/>
    <x v="11"/>
    <s v="Q2"/>
    <x v="82"/>
  </r>
  <r>
    <s v="Kaapse pracht BV"/>
    <x v="1"/>
    <x v="3"/>
    <x v="3"/>
    <x v="256"/>
    <x v="564"/>
    <x v="0"/>
    <x v="11"/>
    <s v="Q2"/>
    <x v="79"/>
  </r>
  <r>
    <s v="Kaapse pracht BV"/>
    <x v="2"/>
    <x v="3"/>
    <x v="3"/>
    <x v="25"/>
    <x v="565"/>
    <x v="0"/>
    <x v="11"/>
    <s v="Q2"/>
    <x v="83"/>
  </r>
  <r>
    <s v="Kaapse pracht BV"/>
    <x v="3"/>
    <x v="3"/>
    <x v="3"/>
    <x v="170"/>
    <x v="566"/>
    <x v="1"/>
    <x v="11"/>
    <s v="Q2"/>
    <x v="23"/>
  </r>
  <r>
    <s v="Kaapse pracht BV"/>
    <x v="0"/>
    <x v="3"/>
    <x v="3"/>
    <x v="257"/>
    <x v="567"/>
    <x v="1"/>
    <x v="11"/>
    <s v="Q2"/>
    <x v="21"/>
  </r>
  <r>
    <s v="Kaapse pracht BV"/>
    <x v="1"/>
    <x v="3"/>
    <x v="3"/>
    <x v="258"/>
    <x v="568"/>
    <x v="1"/>
    <x v="11"/>
    <s v="Q2"/>
    <x v="84"/>
  </r>
  <r>
    <s v="Kaapse pracht BV"/>
    <x v="2"/>
    <x v="3"/>
    <x v="3"/>
    <x v="232"/>
    <x v="569"/>
    <x v="1"/>
    <x v="11"/>
    <s v="Q2"/>
    <x v="20"/>
  </r>
  <r>
    <s v="Kaapse pracht BV"/>
    <x v="1"/>
    <x v="3"/>
    <x v="3"/>
    <x v="259"/>
    <x v="570"/>
    <x v="2"/>
    <x v="11"/>
    <s v="Q2"/>
    <x v="85"/>
  </r>
  <r>
    <s v="Kaapse pracht BV"/>
    <x v="2"/>
    <x v="3"/>
    <x v="3"/>
    <x v="260"/>
    <x v="571"/>
    <x v="2"/>
    <x v="11"/>
    <s v="Q2"/>
    <x v="78"/>
  </r>
  <r>
    <s v="Kaapse pracht BV"/>
    <x v="0"/>
    <x v="3"/>
    <x v="3"/>
    <x v="32"/>
    <x v="572"/>
    <x v="2"/>
    <x v="11"/>
    <s v="Q2"/>
    <x v="88"/>
  </r>
  <r>
    <s v="Kaapse pracht BV"/>
    <x v="0"/>
    <x v="3"/>
    <x v="3"/>
    <x v="32"/>
    <x v="572"/>
    <x v="2"/>
    <x v="11"/>
    <s v="Q2"/>
    <x v="88"/>
  </r>
  <r>
    <s v="Kaapse pracht BV"/>
    <x v="4"/>
    <x v="3"/>
    <x v="3"/>
    <x v="32"/>
    <x v="231"/>
    <x v="2"/>
    <x v="11"/>
    <s v="Q2"/>
    <x v="8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03E845A-0A62-4037-9D70-B366874DD04E}" name="Draaitabel5" cacheId="0" applyNumberFormats="0" applyBorderFormats="0" applyFontFormats="0" applyPatternFormats="0" applyAlignmentFormats="0" applyWidthHeightFormats="1" dataCaption="Waarden" updatedVersion="6" minRefreshableVersion="3" useAutoFormatting="1" rowGrandTotals="0" colGrandTotals="0" itemPrintTitles="1" createdVersion="4" indent="0" outline="1" outlineData="1" multipleFieldFilters="0" rowHeaderCaption="Verkoper" colHeaderCaption="Jaar">
  <location ref="M9:O14" firstHeaderRow="1" firstDataRow="2" firstDataCol="1"/>
  <pivotFields count="13">
    <pivotField showAll="0"/>
    <pivotField showAll="0"/>
    <pivotField axis="axisRow" showAll="0">
      <items count="9">
        <item m="1" x="6"/>
        <item m="1" x="4"/>
        <item x="0"/>
        <item x="1"/>
        <item m="1" x="5"/>
        <item x="2"/>
        <item m="1" x="7"/>
        <item x="3"/>
        <item t="default"/>
      </items>
    </pivotField>
    <pivotField showAll="0">
      <items count="6">
        <item x="3"/>
        <item m="1" x="4"/>
        <item x="0"/>
        <item x="2"/>
        <item x="1"/>
        <item t="default"/>
      </items>
    </pivotField>
    <pivotField numFmtId="14" showAll="0">
      <items count="16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t="default"/>
      </items>
    </pivotField>
    <pivotField dataField="1" numFmtId="164" showAll="0">
      <items count="10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t="default"/>
      </items>
    </pivotField>
    <pivotField axis="axisCol" showAll="0">
      <items count="8">
        <item h="1" m="1" x="5"/>
        <item h="1" m="1" x="6"/>
        <item h="1" m="1" x="3"/>
        <item h="1" m="1" x="4"/>
        <item h="1" x="0"/>
        <item x="1"/>
        <item x="2"/>
        <item t="default"/>
      </items>
    </pivotField>
    <pivotField showAll="0"/>
    <pivotField showAll="0"/>
    <pivotField showAll="0"/>
    <pivotField showAll="0" defaultSubtotal="0">
      <items count="3">
        <item x="2"/>
        <item x="0"/>
        <item x="1"/>
      </items>
    </pivotField>
    <pivotField dragToRow="0" dragToCol="0" dragToPage="0" showAll="0" defaultSubtotal="0"/>
    <pivotField dragToRow="0" dragToCol="0" dragToPage="0" showAll="0" defaultSubtotal="0"/>
  </pivotFields>
  <rowFields count="1">
    <field x="2"/>
  </rowFields>
  <rowItems count="4">
    <i>
      <x v="2"/>
    </i>
    <i>
      <x v="3"/>
    </i>
    <i>
      <x v="5"/>
    </i>
    <i>
      <x v="7"/>
    </i>
  </rowItems>
  <colFields count="1">
    <field x="6"/>
  </colFields>
  <colItems count="2">
    <i>
      <x v="5"/>
    </i>
    <i>
      <x v="6"/>
    </i>
  </colItems>
  <dataFields count="1">
    <dataField name="Omzet" fld="5" baseField="2" baseItem="3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6FD334-F78F-445A-80FD-F3DB75FAD28B}">
  <sheetPr>
    <tabColor rgb="FFFF0000"/>
  </sheetPr>
  <dimension ref="A1:O16"/>
  <sheetViews>
    <sheetView showGridLines="0" tabSelected="1" zoomScaleNormal="100" workbookViewId="0">
      <selection activeCell="P1" sqref="P1"/>
    </sheetView>
  </sheetViews>
  <sheetFormatPr defaultRowHeight="15.6" x14ac:dyDescent="0.3"/>
  <cols>
    <col min="10" max="10" width="19.296875" customWidth="1"/>
    <col min="12" max="12" width="10" customWidth="1"/>
    <col min="13" max="13" width="11" customWidth="1"/>
    <col min="14" max="14" width="11.5" bestFit="1" customWidth="1"/>
    <col min="16" max="16" width="3.69921875" customWidth="1"/>
    <col min="17" max="17" width="13.8984375" bestFit="1" customWidth="1"/>
    <col min="18" max="18" width="13.19921875" bestFit="1" customWidth="1"/>
    <col min="19" max="19" width="7.8984375" bestFit="1" customWidth="1"/>
    <col min="20" max="20" width="9.69921875" bestFit="1" customWidth="1"/>
  </cols>
  <sheetData>
    <row r="1" spans="1:15" ht="31.2" x14ac:dyDescent="0.6">
      <c r="A1" s="1" t="s">
        <v>0</v>
      </c>
      <c r="B1" s="2"/>
      <c r="C1" s="2"/>
      <c r="D1" s="2"/>
      <c r="E1" s="3"/>
      <c r="F1" s="3"/>
      <c r="G1" s="3"/>
      <c r="H1" s="3"/>
      <c r="I1" s="3"/>
      <c r="J1" s="4"/>
      <c r="K1" s="2"/>
      <c r="L1" s="2"/>
      <c r="M1" s="5" t="s">
        <v>1</v>
      </c>
      <c r="N1" s="6" t="s">
        <v>2</v>
      </c>
      <c r="O1" s="2"/>
    </row>
    <row r="2" spans="1:15" ht="18" x14ac:dyDescent="0.35">
      <c r="A2" s="7" t="s">
        <v>3</v>
      </c>
      <c r="K2" s="8" t="s">
        <v>4</v>
      </c>
      <c r="L2" s="8" t="s">
        <v>5</v>
      </c>
      <c r="M2" s="8" t="s">
        <v>6</v>
      </c>
      <c r="N2" s="8">
        <v>2017</v>
      </c>
      <c r="O2" s="8">
        <v>2018</v>
      </c>
    </row>
    <row r="3" spans="1:15" ht="18" x14ac:dyDescent="0.35">
      <c r="A3" s="7" t="s">
        <v>7</v>
      </c>
      <c r="K3" s="9" t="str">
        <f>IF(O3&lt;N3,$N$1,$M$1)</f>
        <v>▼</v>
      </c>
      <c r="L3" s="10">
        <f>O3/N3-1</f>
        <v>-5.3179529322547325E-2</v>
      </c>
      <c r="M3" t="str">
        <f>M11</f>
        <v>Jacky Lee</v>
      </c>
      <c r="N3">
        <f>GETPIVOTDATA("SALES ",$M$9,"SALES PERSON",M11,"YEAR",2017)</f>
        <v>2711156</v>
      </c>
      <c r="O3">
        <f>GETPIVOTDATA("SALES ",$M$9,"SALES PERSON",M11,"YEAR",2018)</f>
        <v>2566978</v>
      </c>
    </row>
    <row r="4" spans="1:15" ht="15.75" customHeight="1" x14ac:dyDescent="0.35">
      <c r="A4" s="7"/>
      <c r="K4" s="9" t="str">
        <f t="shared" ref="K4:K6" si="0">IF(O4&lt;N4,$N$1,$M$1)</f>
        <v>▲</v>
      </c>
      <c r="L4" s="10">
        <f t="shared" ref="L4:L6" si="1">O4/N4-1</f>
        <v>5.8263148801582787E-3</v>
      </c>
      <c r="M4" t="str">
        <f>M12</f>
        <v>John Deckers</v>
      </c>
      <c r="N4">
        <f>GETPIVOTDATA("SALES ",$M$9,"SALES PERSON",M12,"YEAR",2017)</f>
        <v>2569892</v>
      </c>
      <c r="O4">
        <f>GETPIVOTDATA("SALES ",$M$9,"SALES PERSON",M12,"YEAR",2018)</f>
        <v>2584865</v>
      </c>
    </row>
    <row r="5" spans="1:15" ht="18" x14ac:dyDescent="0.35">
      <c r="A5" s="7" t="s">
        <v>9</v>
      </c>
      <c r="K5" s="9" t="str">
        <f t="shared" si="0"/>
        <v>▼</v>
      </c>
      <c r="L5" s="10">
        <f t="shared" si="1"/>
        <v>-5.2326746143516178E-4</v>
      </c>
      <c r="M5" t="str">
        <f>M13</f>
        <v>Math Jenzen</v>
      </c>
      <c r="N5">
        <f>GETPIVOTDATA("SALES ",$M$9,"SALES PERSON",M13,"YEAR",2017)</f>
        <v>2675496</v>
      </c>
      <c r="O5">
        <f>GETPIVOTDATA("SALES ",$M$9,"SALES PERSON",M13,"YEAR",2018)</f>
        <v>2674096</v>
      </c>
    </row>
    <row r="6" spans="1:15" ht="18" x14ac:dyDescent="0.35">
      <c r="A6" s="7" t="s">
        <v>11</v>
      </c>
      <c r="K6" s="9" t="str">
        <f t="shared" si="0"/>
        <v>▲</v>
      </c>
      <c r="L6" s="10">
        <f t="shared" si="1"/>
        <v>0.10503042702540499</v>
      </c>
      <c r="M6" t="str">
        <f>M14</f>
        <v>Wesly Snake</v>
      </c>
      <c r="N6">
        <f>GETPIVOTDATA("SALES ",$M$9,"SALES PERSON",M14,"YEAR",2017)</f>
        <v>2635979</v>
      </c>
      <c r="O6">
        <f>GETPIVOTDATA("SALES ",$M$9,"SALES PERSON",M14,"YEAR",2018)</f>
        <v>2912837</v>
      </c>
    </row>
    <row r="8" spans="1:15" ht="18" x14ac:dyDescent="0.35">
      <c r="A8" s="7" t="s">
        <v>14</v>
      </c>
      <c r="L8" s="12" t="s">
        <v>16</v>
      </c>
    </row>
    <row r="9" spans="1:15" ht="18" x14ac:dyDescent="0.35">
      <c r="A9" s="7" t="s">
        <v>15</v>
      </c>
      <c r="M9" t="s">
        <v>23</v>
      </c>
      <c r="N9" t="s">
        <v>22</v>
      </c>
    </row>
    <row r="10" spans="1:15" ht="18" x14ac:dyDescent="0.35">
      <c r="A10" s="7" t="s">
        <v>17</v>
      </c>
      <c r="M10" t="s">
        <v>6</v>
      </c>
      <c r="N10">
        <v>2017</v>
      </c>
      <c r="O10">
        <v>2018</v>
      </c>
    </row>
    <row r="11" spans="1:15" ht="12.75" customHeight="1" x14ac:dyDescent="0.35">
      <c r="A11" s="7" t="s">
        <v>15</v>
      </c>
      <c r="M11" s="11" t="s">
        <v>8</v>
      </c>
      <c r="N11">
        <v>2711156</v>
      </c>
      <c r="O11">
        <v>2566978</v>
      </c>
    </row>
    <row r="12" spans="1:15" x14ac:dyDescent="0.3">
      <c r="M12" s="11" t="s">
        <v>10</v>
      </c>
      <c r="N12">
        <v>2569892</v>
      </c>
      <c r="O12">
        <v>2584865</v>
      </c>
    </row>
    <row r="13" spans="1:15" ht="18" x14ac:dyDescent="0.35">
      <c r="A13" s="7" t="s">
        <v>18</v>
      </c>
      <c r="M13" s="11" t="s">
        <v>12</v>
      </c>
      <c r="N13">
        <v>2675496</v>
      </c>
      <c r="O13">
        <v>2674096</v>
      </c>
    </row>
    <row r="14" spans="1:15" ht="18" x14ac:dyDescent="0.35">
      <c r="A14" s="7" t="s">
        <v>19</v>
      </c>
      <c r="M14" s="11" t="s">
        <v>13</v>
      </c>
      <c r="N14">
        <v>2635979</v>
      </c>
      <c r="O14">
        <v>2912837</v>
      </c>
    </row>
    <row r="15" spans="1:15" ht="18" x14ac:dyDescent="0.35">
      <c r="A15" s="7" t="s">
        <v>20</v>
      </c>
    </row>
    <row r="16" spans="1:15" ht="18" x14ac:dyDescent="0.35">
      <c r="A16" s="13" t="s">
        <v>21</v>
      </c>
    </row>
  </sheetData>
  <pageMargins left="0.7" right="0.7" top="0.75" bottom="0.75" header="0.3" footer="0.3"/>
  <pageSetup paperSize="9" scale="79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1</vt:i4>
      </vt:variant>
    </vt:vector>
  </HeadingPairs>
  <TitlesOfParts>
    <vt:vector size="2" baseType="lpstr">
      <vt:lpstr>Omzetverschil per jaar</vt:lpstr>
      <vt:lpstr>'Omzetverschil per jaar'!Afdrukbereik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Lpc06</dc:creator>
  <cp:lastModifiedBy>Theo Verdonschot</cp:lastModifiedBy>
  <dcterms:created xsi:type="dcterms:W3CDTF">2019-09-10T11:42:42Z</dcterms:created>
  <dcterms:modified xsi:type="dcterms:W3CDTF">2019-09-10T12:51:20Z</dcterms:modified>
</cp:coreProperties>
</file>