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xcel gevorderden\Deel 1\"/>
    </mc:Choice>
  </mc:AlternateContent>
  <xr:revisionPtr revIDLastSave="0" documentId="13_ncr:1_{CDD665C6-277B-431C-8085-2B7B92D9D13C}" xr6:coauthVersionLast="40" xr6:coauthVersionMax="40" xr10:uidLastSave="{00000000-0000-0000-0000-000000000000}"/>
  <bookViews>
    <workbookView xWindow="-120" yWindow="-120" windowWidth="21840" windowHeight="13290" xr2:uid="{F01C3F23-C01D-4483-B411-9345A3F75D56}"/>
  </bookViews>
  <sheets>
    <sheet name="13. SOM.AL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G54" i="1"/>
  <c r="G53" i="1"/>
  <c r="G52" i="1"/>
  <c r="C50" i="1"/>
  <c r="D40" i="1"/>
  <c r="D41" i="1"/>
  <c r="D42" i="1"/>
  <c r="D43" i="1"/>
  <c r="D44" i="1"/>
  <c r="D45" i="1"/>
  <c r="D46" i="1"/>
  <c r="D47" i="1"/>
  <c r="D48" i="1"/>
  <c r="D49" i="1"/>
  <c r="D50" i="1"/>
  <c r="E50" i="1"/>
  <c r="F40" i="1"/>
  <c r="F41" i="1"/>
  <c r="F42" i="1"/>
  <c r="F43" i="1"/>
  <c r="F44" i="1"/>
  <c r="F45" i="1"/>
  <c r="F46" i="1"/>
  <c r="F47" i="1"/>
  <c r="F48" i="1"/>
  <c r="F49" i="1"/>
  <c r="F50" i="1"/>
  <c r="H38" i="1"/>
  <c r="H50" i="1"/>
  <c r="H39" i="1"/>
  <c r="H40" i="1"/>
  <c r="H41" i="1"/>
  <c r="H42" i="1"/>
  <c r="H43" i="1"/>
  <c r="H44" i="1"/>
  <c r="H45" i="1"/>
  <c r="H46" i="1"/>
  <c r="H47" i="1"/>
  <c r="H48" i="1"/>
  <c r="H49" i="1"/>
  <c r="C27" i="1"/>
  <c r="D17" i="1"/>
  <c r="D18" i="1"/>
  <c r="D19" i="1"/>
  <c r="D20" i="1"/>
  <c r="D21" i="1"/>
  <c r="D22" i="1"/>
  <c r="D23" i="1"/>
  <c r="D24" i="1"/>
  <c r="D25" i="1"/>
  <c r="D26" i="1"/>
  <c r="D27" i="1"/>
  <c r="E27" i="1"/>
  <c r="F17" i="1"/>
  <c r="F18" i="1"/>
  <c r="F19" i="1"/>
  <c r="F20" i="1"/>
  <c r="F21" i="1"/>
  <c r="F22" i="1"/>
  <c r="F23" i="1"/>
  <c r="F24" i="1"/>
  <c r="F25" i="1"/>
  <c r="F26" i="1"/>
  <c r="F27" i="1"/>
  <c r="H14" i="1"/>
  <c r="H27" i="1"/>
  <c r="H16" i="1"/>
</calcChain>
</file>

<file path=xl/sharedStrings.xml><?xml version="1.0" encoding="utf-8"?>
<sst xmlns="http://schemas.openxmlformats.org/spreadsheetml/2006/main" count="85" uniqueCount="47">
  <si>
    <t>Excel cursus gevorderd</t>
  </si>
  <si>
    <t>Functie SOM.ALS</t>
  </si>
  <si>
    <t>Let op cellen van het voorbeeld komen niet overeen met de opdracht</t>
  </si>
  <si>
    <t>Functie SOM.ALS grote hoeveelheden, bedragen via code overzichtelijk maken in één cel</t>
  </si>
  <si>
    <t>Maak in het kasboek een overzicht van de ontvangsten en uitgaven in één cel zichtbaar</t>
  </si>
  <si>
    <t>1.</t>
  </si>
  <si>
    <r>
      <t xml:space="preserve">Typ = in de cel G28 - </t>
    </r>
    <r>
      <rPr>
        <b/>
        <sz val="12"/>
        <rFont val="Calibri"/>
        <family val="2"/>
      </rPr>
      <t>open</t>
    </r>
    <r>
      <rPr>
        <sz val="12"/>
        <rFont val="Calibri"/>
        <family val="2"/>
      </rPr>
      <t xml:space="preserve"> de functie </t>
    </r>
    <r>
      <rPr>
        <b/>
        <sz val="12"/>
        <rFont val="Calibri"/>
        <family val="2"/>
      </rPr>
      <t>SOM.ALS</t>
    </r>
  </si>
  <si>
    <t>2.</t>
  </si>
  <si>
    <r>
      <t xml:space="preserve">Selecteer in het venster </t>
    </r>
    <r>
      <rPr>
        <b/>
        <sz val="12"/>
        <rFont val="Calibri"/>
        <family val="2"/>
      </rPr>
      <t>Bereik</t>
    </r>
    <r>
      <rPr>
        <sz val="12"/>
        <rFont val="Calibri"/>
        <family val="2"/>
      </rPr>
      <t xml:space="preserve"> de reeks van de </t>
    </r>
    <r>
      <rPr>
        <b/>
        <sz val="12"/>
        <rFont val="Calibri"/>
        <family val="2"/>
      </rPr>
      <t>codenrs</t>
    </r>
    <r>
      <rPr>
        <sz val="12"/>
        <rFont val="Calibri"/>
        <family val="2"/>
      </rPr>
      <t xml:space="preserve"> in G17:G26 </t>
    </r>
  </si>
  <si>
    <t>3.</t>
  </si>
  <si>
    <r>
      <t xml:space="preserve">Het </t>
    </r>
    <r>
      <rPr>
        <b/>
        <sz val="12"/>
        <rFont val="Calibri"/>
        <family val="2"/>
      </rPr>
      <t>Criterium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 xml:space="preserve">is de </t>
    </r>
    <r>
      <rPr>
        <b/>
        <i/>
        <sz val="12"/>
        <rFont val="Calibri"/>
        <family val="2"/>
      </rPr>
      <t>code</t>
    </r>
    <r>
      <rPr>
        <i/>
        <sz val="12"/>
        <rFont val="Calibri"/>
        <family val="2"/>
      </rPr>
      <t xml:space="preserve"> die bij de uitgave of ontvangsten hoort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</t>
    </r>
    <r>
      <rPr>
        <b/>
        <sz val="12"/>
        <rFont val="Calibri"/>
        <family val="2"/>
      </rPr>
      <t>F28</t>
    </r>
  </si>
  <si>
    <t>4.</t>
  </si>
  <si>
    <r>
      <rPr>
        <b/>
        <sz val="12"/>
        <rFont val="Calibri"/>
        <family val="2"/>
      </rPr>
      <t>Optelbereik</t>
    </r>
    <r>
      <rPr>
        <sz val="12"/>
        <rFont val="Calibri"/>
        <family val="2"/>
      </rPr>
      <t xml:space="preserve"> is de reeks met de </t>
    </r>
    <r>
      <rPr>
        <b/>
        <sz val="12"/>
        <rFont val="Calibri"/>
        <family val="2"/>
      </rPr>
      <t>bijbehorende bedragen</t>
    </r>
    <r>
      <rPr>
        <sz val="12"/>
        <rFont val="Calibri"/>
        <family val="2"/>
      </rPr>
      <t xml:space="preserve"> in de C kolom -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C17:C26 </t>
    </r>
    <r>
      <rPr>
        <i/>
        <sz val="12"/>
        <rFont val="Calibri"/>
        <family val="2"/>
      </rPr>
      <t>(Ontvangsten)</t>
    </r>
  </si>
  <si>
    <t>Herhaal deze Functie ook voor de Uitgaven in kolom E - geef het Bereik en het Optelbereik een absolute verwijzing met $$</t>
  </si>
  <si>
    <t>5.</t>
  </si>
  <si>
    <r>
      <rPr>
        <b/>
        <sz val="12"/>
        <rFont val="Calibri"/>
        <family val="2"/>
      </rPr>
      <t>Doorvoeren</t>
    </r>
    <r>
      <rPr>
        <sz val="12"/>
        <rFont val="Calibri"/>
        <family val="2"/>
      </rPr>
      <t xml:space="preserve"> met de </t>
    </r>
    <r>
      <rPr>
        <b/>
        <sz val="12"/>
        <rFont val="Calibri"/>
        <family val="2"/>
      </rPr>
      <t>vulgreep</t>
    </r>
    <r>
      <rPr>
        <sz val="12"/>
        <rFont val="Calibri"/>
        <family val="2"/>
      </rPr>
      <t xml:space="preserve"> voor de </t>
    </r>
    <r>
      <rPr>
        <i/>
        <sz val="12"/>
        <rFont val="Calibri"/>
        <family val="2"/>
      </rPr>
      <t>Belasting</t>
    </r>
    <r>
      <rPr>
        <sz val="12"/>
        <rFont val="Calibri"/>
        <family val="2"/>
      </rPr>
      <t xml:space="preserve"> en </t>
    </r>
    <r>
      <rPr>
        <i/>
        <sz val="12"/>
        <rFont val="Calibri"/>
        <family val="2"/>
      </rPr>
      <t>Advertentie</t>
    </r>
    <r>
      <rPr>
        <sz val="12"/>
        <rFont val="Calibri"/>
        <family val="2"/>
      </rPr>
      <t xml:space="preserve"> kosten</t>
    </r>
  </si>
  <si>
    <t>Opdracht</t>
  </si>
  <si>
    <t xml:space="preserve">Kasboek </t>
  </si>
  <si>
    <t>Periode:</t>
  </si>
  <si>
    <t>Dec 2015</t>
  </si>
  <si>
    <t>Saldo</t>
  </si>
  <si>
    <t>ONTVANGSTEN</t>
  </si>
  <si>
    <t>UITGAVEN</t>
  </si>
  <si>
    <t>Datum</t>
  </si>
  <si>
    <t>Omschrijving</t>
  </si>
  <si>
    <t>bedrag</t>
  </si>
  <si>
    <t>BTW</t>
  </si>
  <si>
    <t>Code nr</t>
  </si>
  <si>
    <t>Saldo vorige maand</t>
  </si>
  <si>
    <t>onderwerpen</t>
  </si>
  <si>
    <t>Loon</t>
  </si>
  <si>
    <t>verkoop</t>
  </si>
  <si>
    <t>Advertenties</t>
  </si>
  <si>
    <t>kantoorbenodigheden</t>
  </si>
  <si>
    <t>muis</t>
  </si>
  <si>
    <t>Belasting</t>
  </si>
  <si>
    <t>Totaal inc.</t>
  </si>
  <si>
    <t>globaal overzicht meeste uitgaves en inkomsten</t>
  </si>
  <si>
    <t>inkomsten</t>
  </si>
  <si>
    <t>code</t>
  </si>
  <si>
    <t>kleine uitgaven</t>
  </si>
  <si>
    <t>Bedrag</t>
  </si>
  <si>
    <t>Voorbeeld</t>
  </si>
  <si>
    <t xml:space="preserve">  Voorbeeld Kasboek </t>
  </si>
  <si>
    <t>dec 2015</t>
  </si>
  <si>
    <t>Code nummer</t>
  </si>
  <si>
    <t>Totaal incl.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</si>
</sst>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hadow/>
      <sz val="2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1"/>
      <color indexed="9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4"/>
      <color indexed="10"/>
      <name val="Calibri"/>
      <family val="2"/>
    </font>
    <font>
      <b/>
      <i/>
      <sz val="12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18"/>
      <name val="Calibri"/>
      <family val="2"/>
    </font>
    <font>
      <sz val="12"/>
      <color indexed="10"/>
      <name val="Calibri"/>
      <family val="2"/>
    </font>
    <font>
      <i/>
      <sz val="12"/>
      <color indexed="18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2"/>
      <name val="Arial"/>
      <family val="2"/>
    </font>
    <font>
      <sz val="11"/>
      <color indexed="56"/>
      <name val="Calibri"/>
      <family val="2"/>
    </font>
    <font>
      <b/>
      <sz val="10"/>
      <color indexed="18"/>
      <name val="Arial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sz val="12"/>
      <color indexed="5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BFFE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vertical="center"/>
    </xf>
    <xf numFmtId="49" fontId="16" fillId="5" borderId="7" xfId="0" applyNumberFormat="1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centerContinuous" vertical="center"/>
    </xf>
    <xf numFmtId="0" fontId="17" fillId="5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Continuous" vertical="center"/>
    </xf>
    <xf numFmtId="0" fontId="13" fillId="4" borderId="9" xfId="0" applyFont="1" applyFill="1" applyBorder="1" applyAlignment="1">
      <alignment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centerContinuous" vertical="center"/>
    </xf>
    <xf numFmtId="0" fontId="13" fillId="4" borderId="12" xfId="0" applyFont="1" applyFill="1" applyBorder="1" applyAlignment="1">
      <alignment horizontal="centerContinuous" vertical="center"/>
    </xf>
    <xf numFmtId="0" fontId="18" fillId="4" borderId="10" xfId="0" applyFont="1" applyFill="1" applyBorder="1" applyAlignment="1">
      <alignment horizontal="center" vertical="center"/>
    </xf>
    <xf numFmtId="4" fontId="13" fillId="7" borderId="13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4" fontId="13" fillId="7" borderId="18" xfId="0" applyNumberFormat="1" applyFont="1" applyFill="1" applyBorder="1" applyAlignment="1">
      <alignment horizontal="center" vertical="center"/>
    </xf>
    <xf numFmtId="16" fontId="11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44" fontId="19" fillId="4" borderId="21" xfId="1" applyFont="1" applyFill="1" applyBorder="1" applyAlignment="1">
      <alignment vertical="center"/>
    </xf>
    <xf numFmtId="44" fontId="12" fillId="4" borderId="22" xfId="1" applyFont="1" applyFill="1" applyBorder="1" applyAlignment="1">
      <alignment vertical="center"/>
    </xf>
    <xf numFmtId="44" fontId="12" fillId="4" borderId="21" xfId="1" applyFont="1" applyFill="1" applyBorder="1" applyAlignment="1">
      <alignment vertical="center"/>
    </xf>
    <xf numFmtId="0" fontId="20" fillId="4" borderId="21" xfId="0" applyFont="1" applyFill="1" applyBorder="1" applyAlignment="1">
      <alignment horizontal="center" vertical="center"/>
    </xf>
    <xf numFmtId="4" fontId="12" fillId="4" borderId="23" xfId="0" applyNumberFormat="1" applyFont="1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44" fontId="12" fillId="0" borderId="20" xfId="1" applyFont="1" applyBorder="1" applyAlignment="1">
      <alignment vertical="center"/>
    </xf>
    <xf numFmtId="44" fontId="12" fillId="0" borderId="24" xfId="1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4" fontId="12" fillId="0" borderId="25" xfId="0" applyNumberFormat="1" applyFont="1" applyBorder="1" applyAlignment="1">
      <alignment vertical="center"/>
    </xf>
    <xf numFmtId="0" fontId="13" fillId="2" borderId="26" xfId="0" applyFont="1" applyFill="1" applyBorder="1" applyAlignment="1">
      <alignment vertical="center"/>
    </xf>
    <xf numFmtId="0" fontId="13" fillId="2" borderId="27" xfId="0" applyFont="1" applyFill="1" applyBorder="1" applyAlignment="1">
      <alignment horizontal="right" vertical="center"/>
    </xf>
    <xf numFmtId="44" fontId="13" fillId="8" borderId="28" xfId="1" applyFont="1" applyFill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4" fontId="13" fillId="9" borderId="29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2" fillId="4" borderId="0" xfId="0" applyFont="1" applyFill="1" applyAlignment="1">
      <alignment horizontal="right" vertical="center"/>
    </xf>
    <xf numFmtId="0" fontId="24" fillId="4" borderId="0" xfId="0" applyFont="1" applyFill="1" applyAlignment="1">
      <alignment horizontal="center" vertical="center"/>
    </xf>
    <xf numFmtId="164" fontId="0" fillId="10" borderId="0" xfId="0" applyNumberFormat="1" applyFill="1" applyAlignment="1" applyProtection="1">
      <alignment vertical="center"/>
      <protection hidden="1"/>
    </xf>
    <xf numFmtId="0" fontId="25" fillId="4" borderId="0" xfId="0" applyFont="1" applyFill="1" applyAlignment="1">
      <alignment vertical="center"/>
    </xf>
    <xf numFmtId="164" fontId="26" fillId="7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2" xfId="0" applyFont="1" applyBorder="1" applyAlignment="1">
      <alignment vertical="center"/>
    </xf>
    <xf numFmtId="44" fontId="12" fillId="4" borderId="23" xfId="1" applyFont="1" applyFill="1" applyBorder="1" applyAlignment="1">
      <alignment vertical="center"/>
    </xf>
    <xf numFmtId="44" fontId="12" fillId="0" borderId="25" xfId="1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44" fontId="13" fillId="9" borderId="31" xfId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3" fillId="4" borderId="0" xfId="0" applyFont="1" applyFill="1" applyAlignment="1">
      <alignment vertical="center"/>
    </xf>
    <xf numFmtId="164" fontId="23" fillId="10" borderId="0" xfId="0" applyNumberFormat="1" applyFont="1" applyFill="1" applyAlignment="1" applyProtection="1">
      <alignment vertical="center"/>
      <protection hidden="1"/>
    </xf>
    <xf numFmtId="164" fontId="30" fillId="7" borderId="0" xfId="0" applyNumberFormat="1" applyFont="1" applyFill="1" applyAlignment="1" applyProtection="1">
      <alignment vertical="center"/>
      <protection hidden="1"/>
    </xf>
    <xf numFmtId="0" fontId="23" fillId="0" borderId="0" xfId="0" applyFont="1" applyAlignment="1">
      <alignment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3</xdr:row>
          <xdr:rowOff>114300</xdr:rowOff>
        </xdr:from>
        <xdr:to>
          <xdr:col>4</xdr:col>
          <xdr:colOff>114300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070F95-1CFE-4D19-ADE5-CE02DF384C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3</xdr:row>
          <xdr:rowOff>114300</xdr:rowOff>
        </xdr:from>
        <xdr:to>
          <xdr:col>4</xdr:col>
          <xdr:colOff>114300</xdr:colOff>
          <xdr:row>3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8C94C92-4CC4-4013-8E9C-BC8ED7EB41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800100</xdr:colOff>
      <xdr:row>3</xdr:row>
      <xdr:rowOff>19051</xdr:rowOff>
    </xdr:from>
    <xdr:to>
      <xdr:col>9</xdr:col>
      <xdr:colOff>266700</xdr:colOff>
      <xdr:row>4</xdr:row>
      <xdr:rowOff>114300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D27B426B-DB14-4AE1-A0C4-6C8445BA597E}"/>
            </a:ext>
          </a:extLst>
        </xdr:cNvPr>
        <xdr:cNvCxnSpPr/>
      </xdr:nvCxnSpPr>
      <xdr:spPr>
        <a:xfrm flipV="1">
          <a:off x="3590925" y="1295401"/>
          <a:ext cx="4972050" cy="2952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314325</xdr:colOff>
      <xdr:row>1</xdr:row>
      <xdr:rowOff>266700</xdr:rowOff>
    </xdr:from>
    <xdr:to>
      <xdr:col>19</xdr:col>
      <xdr:colOff>8813</xdr:colOff>
      <xdr:row>14</xdr:row>
      <xdr:rowOff>113959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3DB0983-7213-4EB4-B723-510AEFE94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0" y="904875"/>
          <a:ext cx="5695238" cy="2723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EEF95-E5F4-4874-8C20-CF8440539BDA}">
  <dimension ref="A1:N57"/>
  <sheetViews>
    <sheetView showGridLines="0" tabSelected="1" zoomScaleNormal="100" zoomScaleSheetLayoutView="100" workbookViewId="0">
      <selection sqref="A1:I1"/>
    </sheetView>
  </sheetViews>
  <sheetFormatPr defaultColWidth="9" defaultRowHeight="15" x14ac:dyDescent="0.25"/>
  <cols>
    <col min="1" max="1" width="7.85546875" style="69" customWidth="1"/>
    <col min="2" max="2" width="34" style="5" customWidth="1"/>
    <col min="3" max="3" width="12.42578125" style="5" bestFit="1" customWidth="1"/>
    <col min="4" max="4" width="9.85546875" style="5" customWidth="1"/>
    <col min="5" max="5" width="12" style="5" bestFit="1" customWidth="1"/>
    <col min="6" max="6" width="10.42578125" style="5" customWidth="1"/>
    <col min="7" max="7" width="14.5703125" style="5" customWidth="1"/>
    <col min="8" max="8" width="11.85546875" style="5" bestFit="1" customWidth="1"/>
    <col min="9" max="9" width="11.42578125" style="5" customWidth="1"/>
    <col min="10" max="16384" width="9" style="5"/>
  </cols>
  <sheetData>
    <row r="1" spans="1:14" s="3" customFormat="1" ht="50.4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9.45" customHeight="1" thickTop="1" x14ac:dyDescent="0.25">
      <c r="A2" s="4" t="s">
        <v>1</v>
      </c>
      <c r="B2" s="4"/>
      <c r="C2" s="4"/>
      <c r="D2" s="4"/>
      <c r="E2" s="4"/>
      <c r="F2" s="4"/>
      <c r="G2" s="4"/>
      <c r="H2" s="4"/>
      <c r="M2" s="6" t="s">
        <v>2</v>
      </c>
    </row>
    <row r="3" spans="1:14" s="9" customFormat="1" ht="21" x14ac:dyDescent="0.25">
      <c r="A3" s="7" t="s">
        <v>3</v>
      </c>
      <c r="B3" s="8"/>
      <c r="C3" s="8"/>
      <c r="D3" s="8"/>
      <c r="E3" s="8"/>
      <c r="F3" s="8"/>
      <c r="G3" s="8"/>
      <c r="H3" s="8"/>
      <c r="I3" s="8"/>
    </row>
    <row r="4" spans="1:14" s="10" customFormat="1" ht="15.75" x14ac:dyDescent="0.25">
      <c r="B4" s="11" t="s">
        <v>4</v>
      </c>
      <c r="C4" s="12"/>
      <c r="D4" s="12"/>
      <c r="E4" s="12"/>
      <c r="F4" s="12"/>
      <c r="G4" s="12"/>
      <c r="H4" s="12"/>
    </row>
    <row r="5" spans="1:14" s="10" customFormat="1" ht="15.75" x14ac:dyDescent="0.25">
      <c r="A5" s="13" t="s">
        <v>5</v>
      </c>
      <c r="B5" s="14" t="s">
        <v>6</v>
      </c>
      <c r="C5" s="12"/>
      <c r="D5" s="12"/>
      <c r="E5" s="12"/>
      <c r="F5" s="12"/>
      <c r="G5" s="12"/>
      <c r="H5" s="12"/>
    </row>
    <row r="6" spans="1:14" ht="15.75" x14ac:dyDescent="0.25">
      <c r="A6" s="13" t="s">
        <v>7</v>
      </c>
      <c r="B6" s="12" t="s">
        <v>8</v>
      </c>
      <c r="C6" s="12"/>
      <c r="D6" s="12"/>
      <c r="E6" s="12"/>
      <c r="F6" s="12"/>
      <c r="G6" s="12"/>
      <c r="H6" s="12"/>
    </row>
    <row r="7" spans="1:14" s="12" customFormat="1" ht="18" customHeight="1" x14ac:dyDescent="0.25">
      <c r="A7" s="13" t="s">
        <v>9</v>
      </c>
      <c r="B7" s="12" t="s">
        <v>10</v>
      </c>
      <c r="C7" s="15"/>
      <c r="D7" s="14"/>
      <c r="E7" s="15"/>
      <c r="F7" s="14"/>
      <c r="G7" s="14"/>
      <c r="H7" s="14"/>
    </row>
    <row r="8" spans="1:14" s="10" customFormat="1" ht="15.75" x14ac:dyDescent="0.25">
      <c r="A8" s="13" t="s">
        <v>11</v>
      </c>
      <c r="B8" s="14" t="s">
        <v>12</v>
      </c>
      <c r="C8" s="12"/>
      <c r="D8" s="12"/>
      <c r="E8" s="12"/>
      <c r="G8" s="16"/>
      <c r="H8" s="12"/>
    </row>
    <row r="9" spans="1:14" s="10" customFormat="1" ht="15.75" x14ac:dyDescent="0.25">
      <c r="A9" s="13"/>
      <c r="B9" s="11" t="s">
        <v>13</v>
      </c>
      <c r="C9" s="12"/>
      <c r="D9" s="12"/>
      <c r="E9" s="12"/>
      <c r="F9" s="12"/>
      <c r="G9" s="12"/>
      <c r="H9" s="12"/>
    </row>
    <row r="10" spans="1:14" ht="15.75" x14ac:dyDescent="0.25">
      <c r="A10" s="13" t="s">
        <v>14</v>
      </c>
      <c r="B10" s="12" t="s">
        <v>15</v>
      </c>
      <c r="C10" s="12"/>
      <c r="D10" s="12"/>
      <c r="E10" s="12"/>
      <c r="F10" s="12"/>
      <c r="G10" s="12"/>
      <c r="H10" s="12"/>
    </row>
    <row r="11" spans="1:14" ht="15.75" customHeight="1" thickBot="1" x14ac:dyDescent="0.3">
      <c r="A11" s="17" t="s">
        <v>16</v>
      </c>
      <c r="B11" s="17"/>
      <c r="C11" s="17"/>
      <c r="D11" s="17"/>
      <c r="E11" s="17"/>
      <c r="F11" s="17"/>
      <c r="G11" s="17"/>
      <c r="H11" s="17"/>
    </row>
    <row r="12" spans="1:14" s="6" customFormat="1" ht="16.5" thickBot="1" x14ac:dyDescent="0.3">
      <c r="A12" s="18" t="s">
        <v>17</v>
      </c>
      <c r="B12" s="19"/>
      <c r="C12" s="19"/>
      <c r="D12" s="19"/>
      <c r="E12" s="19"/>
      <c r="F12" s="19"/>
      <c r="G12" s="19"/>
      <c r="H12" s="20"/>
    </row>
    <row r="13" spans="1:14" s="6" customFormat="1" ht="15.75" x14ac:dyDescent="0.25">
      <c r="A13" s="21" t="s">
        <v>18</v>
      </c>
      <c r="B13" s="22" t="s">
        <v>19</v>
      </c>
      <c r="C13" s="23"/>
      <c r="D13" s="24"/>
      <c r="E13" s="24"/>
      <c r="F13" s="24"/>
      <c r="G13" s="25"/>
      <c r="H13" s="26" t="s">
        <v>20</v>
      </c>
    </row>
    <row r="14" spans="1:14" s="6" customFormat="1" ht="15.75" x14ac:dyDescent="0.25">
      <c r="A14" s="27"/>
      <c r="B14" s="28"/>
      <c r="C14" s="29" t="s">
        <v>21</v>
      </c>
      <c r="D14" s="30"/>
      <c r="E14" s="29" t="s">
        <v>22</v>
      </c>
      <c r="F14" s="30"/>
      <c r="G14" s="31"/>
      <c r="H14" s="32">
        <f>C27+D27-E27-F27</f>
        <v>3061.65</v>
      </c>
    </row>
    <row r="15" spans="1:14" s="6" customFormat="1" ht="15.75" x14ac:dyDescent="0.25">
      <c r="A15" s="33" t="s">
        <v>23</v>
      </c>
      <c r="B15" s="34" t="s">
        <v>24</v>
      </c>
      <c r="C15" s="35" t="s">
        <v>25</v>
      </c>
      <c r="D15" s="36" t="s">
        <v>26</v>
      </c>
      <c r="E15" s="35" t="s">
        <v>25</v>
      </c>
      <c r="F15" s="36" t="s">
        <v>26</v>
      </c>
      <c r="G15" s="37" t="s">
        <v>27</v>
      </c>
      <c r="H15" s="38"/>
    </row>
    <row r="16" spans="1:14" ht="15.75" x14ac:dyDescent="0.25">
      <c r="A16" s="39">
        <v>39814</v>
      </c>
      <c r="B16" s="40" t="s">
        <v>28</v>
      </c>
      <c r="C16" s="41">
        <v>200</v>
      </c>
      <c r="D16" s="42"/>
      <c r="E16" s="43"/>
      <c r="F16" s="42"/>
      <c r="G16" s="44" t="s">
        <v>29</v>
      </c>
      <c r="H16" s="45">
        <f>C16</f>
        <v>200</v>
      </c>
    </row>
    <row r="17" spans="1:9" ht="15.75" x14ac:dyDescent="0.25">
      <c r="A17" s="39">
        <v>39815</v>
      </c>
      <c r="B17" s="46" t="s">
        <v>30</v>
      </c>
      <c r="C17" s="47">
        <v>1000</v>
      </c>
      <c r="D17" s="48">
        <f>C17*0.21</f>
        <v>210</v>
      </c>
      <c r="E17" s="47"/>
      <c r="F17" s="48">
        <f>E17*0.21</f>
        <v>0</v>
      </c>
      <c r="G17" s="49">
        <v>100</v>
      </c>
      <c r="H17" s="50"/>
    </row>
    <row r="18" spans="1:9" ht="15.75" x14ac:dyDescent="0.25">
      <c r="A18" s="39">
        <v>39816</v>
      </c>
      <c r="B18" s="46" t="s">
        <v>31</v>
      </c>
      <c r="C18" s="47">
        <v>100</v>
      </c>
      <c r="D18" s="48">
        <f t="shared" ref="D18:D26" si="0">C18*0.21</f>
        <v>21</v>
      </c>
      <c r="E18" s="47"/>
      <c r="F18" s="48">
        <f t="shared" ref="F18:F26" si="1">E18*0.21</f>
        <v>0</v>
      </c>
      <c r="G18" s="49">
        <v>100</v>
      </c>
      <c r="H18" s="50"/>
    </row>
    <row r="19" spans="1:9" ht="15.75" x14ac:dyDescent="0.25">
      <c r="A19" s="39">
        <v>39817</v>
      </c>
      <c r="B19" s="46" t="s">
        <v>32</v>
      </c>
      <c r="C19" s="47"/>
      <c r="D19" s="48">
        <f t="shared" si="0"/>
        <v>0</v>
      </c>
      <c r="E19" s="47">
        <v>75</v>
      </c>
      <c r="F19" s="48">
        <f t="shared" si="1"/>
        <v>15.75</v>
      </c>
      <c r="G19" s="49">
        <v>10</v>
      </c>
      <c r="H19" s="50"/>
    </row>
    <row r="20" spans="1:9" ht="15.75" x14ac:dyDescent="0.25">
      <c r="A20" s="39">
        <v>39818</v>
      </c>
      <c r="B20" s="46" t="s">
        <v>33</v>
      </c>
      <c r="C20" s="47"/>
      <c r="D20" s="48">
        <f t="shared" si="0"/>
        <v>0</v>
      </c>
      <c r="E20" s="47">
        <v>15</v>
      </c>
      <c r="F20" s="48">
        <f t="shared" si="1"/>
        <v>3.15</v>
      </c>
      <c r="G20" s="49">
        <v>50</v>
      </c>
      <c r="H20" s="50"/>
    </row>
    <row r="21" spans="1:9" ht="15.75" x14ac:dyDescent="0.25">
      <c r="A21" s="39">
        <v>39839</v>
      </c>
      <c r="B21" s="46" t="s">
        <v>34</v>
      </c>
      <c r="C21" s="47"/>
      <c r="D21" s="48">
        <f t="shared" si="0"/>
        <v>0</v>
      </c>
      <c r="E21" s="47">
        <v>33</v>
      </c>
      <c r="F21" s="48">
        <f t="shared" si="1"/>
        <v>6.93</v>
      </c>
      <c r="G21" s="49">
        <v>50</v>
      </c>
      <c r="H21" s="50"/>
    </row>
    <row r="22" spans="1:9" ht="15.75" x14ac:dyDescent="0.25">
      <c r="A22" s="39">
        <v>39840</v>
      </c>
      <c r="B22" s="46"/>
      <c r="C22" s="47"/>
      <c r="D22" s="48">
        <f t="shared" si="0"/>
        <v>0</v>
      </c>
      <c r="E22" s="47"/>
      <c r="F22" s="48">
        <f t="shared" si="1"/>
        <v>0</v>
      </c>
      <c r="G22" s="49"/>
      <c r="H22" s="50"/>
    </row>
    <row r="23" spans="1:9" ht="15.75" x14ac:dyDescent="0.25">
      <c r="A23" s="39">
        <v>39841</v>
      </c>
      <c r="B23" s="46" t="s">
        <v>32</v>
      </c>
      <c r="C23" s="47"/>
      <c r="D23" s="48">
        <f t="shared" si="0"/>
        <v>0</v>
      </c>
      <c r="E23" s="47">
        <v>112</v>
      </c>
      <c r="F23" s="48">
        <f t="shared" si="1"/>
        <v>23.52</v>
      </c>
      <c r="G23" s="49">
        <v>10</v>
      </c>
      <c r="H23" s="50"/>
    </row>
    <row r="24" spans="1:9" ht="15.75" x14ac:dyDescent="0.25">
      <c r="A24" s="39">
        <v>39842</v>
      </c>
      <c r="B24" s="46"/>
      <c r="C24" s="47"/>
      <c r="D24" s="48">
        <f t="shared" si="0"/>
        <v>0</v>
      </c>
      <c r="E24" s="47"/>
      <c r="F24" s="48">
        <f t="shared" si="1"/>
        <v>0</v>
      </c>
      <c r="G24" s="49"/>
      <c r="H24" s="50"/>
    </row>
    <row r="25" spans="1:9" ht="15.75" x14ac:dyDescent="0.25">
      <c r="A25" s="39">
        <v>39843</v>
      </c>
      <c r="B25" s="46" t="s">
        <v>30</v>
      </c>
      <c r="C25" s="47">
        <v>2500</v>
      </c>
      <c r="D25" s="48">
        <f t="shared" si="0"/>
        <v>525</v>
      </c>
      <c r="E25" s="47"/>
      <c r="F25" s="48">
        <f t="shared" si="1"/>
        <v>0</v>
      </c>
      <c r="G25" s="49">
        <v>100</v>
      </c>
      <c r="H25" s="50"/>
    </row>
    <row r="26" spans="1:9" ht="16.5" thickBot="1" x14ac:dyDescent="0.3">
      <c r="A26" s="39">
        <v>39844</v>
      </c>
      <c r="B26" s="46" t="s">
        <v>35</v>
      </c>
      <c r="C26" s="47"/>
      <c r="D26" s="48">
        <f t="shared" si="0"/>
        <v>0</v>
      </c>
      <c r="E26" s="47">
        <v>1000</v>
      </c>
      <c r="F26" s="48">
        <f t="shared" si="1"/>
        <v>210</v>
      </c>
      <c r="G26" s="49">
        <v>75</v>
      </c>
      <c r="H26" s="50"/>
    </row>
    <row r="27" spans="1:9" s="57" customFormat="1" ht="16.5" thickBot="1" x14ac:dyDescent="0.3">
      <c r="A27" s="51"/>
      <c r="B27" s="52"/>
      <c r="C27" s="53">
        <f>SUM(C16:C26)</f>
        <v>3800</v>
      </c>
      <c r="D27" s="53">
        <f>SUM(D16:D26)</f>
        <v>756</v>
      </c>
      <c r="E27" s="53">
        <f>SUM(E16:E26)</f>
        <v>1235</v>
      </c>
      <c r="F27" s="53">
        <f>SUM(F16:F26)</f>
        <v>259.35000000000002</v>
      </c>
      <c r="G27" s="54"/>
      <c r="H27" s="55">
        <f>H14</f>
        <v>3061.65</v>
      </c>
      <c r="I27" s="56" t="s">
        <v>36</v>
      </c>
    </row>
    <row r="28" spans="1:9" ht="15.75" x14ac:dyDescent="0.25">
      <c r="A28" s="58" t="s">
        <v>37</v>
      </c>
      <c r="B28" s="59"/>
      <c r="C28" s="59"/>
      <c r="D28" s="60" t="s">
        <v>38</v>
      </c>
      <c r="E28" s="61" t="s">
        <v>39</v>
      </c>
      <c r="F28" s="62">
        <v>100</v>
      </c>
      <c r="G28" s="63"/>
      <c r="H28"/>
      <c r="I28"/>
    </row>
    <row r="29" spans="1:9" ht="15.75" x14ac:dyDescent="0.25">
      <c r="A29" s="64"/>
      <c r="B29" s="64"/>
      <c r="C29" s="59"/>
      <c r="D29" s="60" t="s">
        <v>40</v>
      </c>
      <c r="E29" s="61" t="s">
        <v>39</v>
      </c>
      <c r="F29" s="62">
        <v>50</v>
      </c>
      <c r="G29" s="65"/>
      <c r="H29"/>
      <c r="I29"/>
    </row>
    <row r="30" spans="1:9" ht="15.75" x14ac:dyDescent="0.25">
      <c r="A30" s="3"/>
      <c r="B30" s="3"/>
      <c r="C30" s="59"/>
      <c r="D30" s="60" t="s">
        <v>35</v>
      </c>
      <c r="E30" s="61" t="s">
        <v>39</v>
      </c>
      <c r="F30" s="62">
        <v>75</v>
      </c>
      <c r="G30" s="65"/>
      <c r="H30"/>
      <c r="I30"/>
    </row>
    <row r="31" spans="1:9" ht="15.75" x14ac:dyDescent="0.25">
      <c r="A31" s="3"/>
      <c r="B31" s="3"/>
      <c r="C31" s="59"/>
      <c r="D31" s="60" t="s">
        <v>32</v>
      </c>
      <c r="E31" s="61" t="s">
        <v>39</v>
      </c>
      <c r="F31" s="62">
        <v>10</v>
      </c>
      <c r="G31" s="65"/>
      <c r="H31"/>
      <c r="I31"/>
    </row>
    <row r="32" spans="1:9" ht="14.25" customHeight="1" x14ac:dyDescent="0.25">
      <c r="A32" s="3"/>
      <c r="B32" s="3"/>
      <c r="C32" s="3"/>
      <c r="D32" s="66"/>
      <c r="E32" s="67"/>
      <c r="F32" s="68"/>
      <c r="G32" s="16" t="s">
        <v>41</v>
      </c>
      <c r="H32"/>
      <c r="I32"/>
    </row>
    <row r="34" spans="1:8" ht="19.5" thickBot="1" x14ac:dyDescent="0.3">
      <c r="B34" s="70"/>
      <c r="C34" s="70" t="s">
        <v>42</v>
      </c>
      <c r="D34" s="70"/>
      <c r="E34" s="70"/>
      <c r="F34" s="70"/>
    </row>
    <row r="35" spans="1:8" ht="16.5" thickBot="1" x14ac:dyDescent="0.3">
      <c r="A35" s="18" t="s">
        <v>43</v>
      </c>
      <c r="B35" s="19"/>
      <c r="C35" s="19"/>
      <c r="D35" s="19"/>
      <c r="E35" s="19"/>
      <c r="F35" s="19"/>
      <c r="G35" s="19"/>
      <c r="H35" s="20"/>
    </row>
    <row r="36" spans="1:8" ht="15.75" x14ac:dyDescent="0.25">
      <c r="A36" s="21" t="s">
        <v>18</v>
      </c>
      <c r="B36" s="22" t="s">
        <v>44</v>
      </c>
      <c r="C36" s="23"/>
      <c r="D36" s="24"/>
      <c r="E36" s="24"/>
      <c r="F36" s="24"/>
      <c r="G36" s="25"/>
      <c r="H36" s="26" t="s">
        <v>20</v>
      </c>
    </row>
    <row r="37" spans="1:8" ht="15.75" x14ac:dyDescent="0.25">
      <c r="A37" s="27"/>
      <c r="B37" s="28"/>
      <c r="C37" s="29" t="s">
        <v>21</v>
      </c>
      <c r="D37" s="30"/>
      <c r="E37" s="29" t="s">
        <v>22</v>
      </c>
      <c r="F37" s="30"/>
      <c r="G37" s="31"/>
      <c r="H37" s="32"/>
    </row>
    <row r="38" spans="1:8" ht="15.75" x14ac:dyDescent="0.25">
      <c r="A38" s="33" t="s">
        <v>23</v>
      </c>
      <c r="B38" s="34" t="s">
        <v>24</v>
      </c>
      <c r="C38" s="35" t="s">
        <v>25</v>
      </c>
      <c r="D38" s="36" t="s">
        <v>26</v>
      </c>
      <c r="E38" s="35" t="s">
        <v>25</v>
      </c>
      <c r="F38" s="36" t="s">
        <v>26</v>
      </c>
      <c r="G38" s="37" t="s">
        <v>45</v>
      </c>
      <c r="H38" s="38">
        <f>C50+D50-E50-F50</f>
        <v>3061.65</v>
      </c>
    </row>
    <row r="39" spans="1:8" ht="15.75" x14ac:dyDescent="0.25">
      <c r="A39" s="39">
        <v>39814</v>
      </c>
      <c r="B39" s="40" t="s">
        <v>28</v>
      </c>
      <c r="C39" s="41">
        <v>200</v>
      </c>
      <c r="D39" s="42"/>
      <c r="E39" s="43"/>
      <c r="F39" s="42"/>
      <c r="G39" s="44" t="s">
        <v>29</v>
      </c>
      <c r="H39" s="71">
        <f>C39</f>
        <v>200</v>
      </c>
    </row>
    <row r="40" spans="1:8" ht="15.75" x14ac:dyDescent="0.25">
      <c r="A40" s="39">
        <v>39815</v>
      </c>
      <c r="B40" s="46" t="s">
        <v>30</v>
      </c>
      <c r="C40" s="47">
        <v>1000</v>
      </c>
      <c r="D40" s="48">
        <f>C40*0.21</f>
        <v>210</v>
      </c>
      <c r="E40" s="47"/>
      <c r="F40" s="48">
        <f>E40*0.21</f>
        <v>0</v>
      </c>
      <c r="G40" s="49">
        <v>100</v>
      </c>
      <c r="H40" s="72">
        <f>H39+C40+D40-E40-F40</f>
        <v>1410</v>
      </c>
    </row>
    <row r="41" spans="1:8" ht="15.75" x14ac:dyDescent="0.25">
      <c r="A41" s="39">
        <v>39816</v>
      </c>
      <c r="B41" s="46" t="s">
        <v>31</v>
      </c>
      <c r="C41" s="47">
        <v>100</v>
      </c>
      <c r="D41" s="48">
        <f t="shared" ref="D41:D49" si="2">C41*0.21</f>
        <v>21</v>
      </c>
      <c r="E41" s="47"/>
      <c r="F41" s="48">
        <f t="shared" ref="F41:F49" si="3">E41*0.21</f>
        <v>0</v>
      </c>
      <c r="G41" s="49">
        <v>100</v>
      </c>
      <c r="H41" s="72">
        <f t="shared" ref="H41:H49" si="4">H40+(C41+D41-E41-F41)</f>
        <v>1531</v>
      </c>
    </row>
    <row r="42" spans="1:8" ht="15.75" x14ac:dyDescent="0.25">
      <c r="A42" s="39">
        <v>39817</v>
      </c>
      <c r="B42" s="46" t="s">
        <v>32</v>
      </c>
      <c r="C42" s="47"/>
      <c r="D42" s="48">
        <f t="shared" si="2"/>
        <v>0</v>
      </c>
      <c r="E42" s="47">
        <v>75</v>
      </c>
      <c r="F42" s="48">
        <f t="shared" si="3"/>
        <v>15.75</v>
      </c>
      <c r="G42" s="49">
        <v>10</v>
      </c>
      <c r="H42" s="72">
        <f t="shared" si="4"/>
        <v>1440.25</v>
      </c>
    </row>
    <row r="43" spans="1:8" ht="15.75" x14ac:dyDescent="0.25">
      <c r="A43" s="39">
        <v>39818</v>
      </c>
      <c r="B43" s="46" t="s">
        <v>33</v>
      </c>
      <c r="C43" s="47"/>
      <c r="D43" s="48">
        <f t="shared" si="2"/>
        <v>0</v>
      </c>
      <c r="E43" s="47">
        <v>15</v>
      </c>
      <c r="F43" s="48">
        <f t="shared" si="3"/>
        <v>3.15</v>
      </c>
      <c r="G43" s="49">
        <v>50</v>
      </c>
      <c r="H43" s="72">
        <f t="shared" si="4"/>
        <v>1422.1</v>
      </c>
    </row>
    <row r="44" spans="1:8" ht="15.75" x14ac:dyDescent="0.25">
      <c r="A44" s="39">
        <v>39839</v>
      </c>
      <c r="B44" s="46" t="s">
        <v>34</v>
      </c>
      <c r="C44" s="47"/>
      <c r="D44" s="48">
        <f t="shared" si="2"/>
        <v>0</v>
      </c>
      <c r="E44" s="47">
        <v>33</v>
      </c>
      <c r="F44" s="48">
        <f t="shared" si="3"/>
        <v>6.93</v>
      </c>
      <c r="G44" s="49">
        <v>50</v>
      </c>
      <c r="H44" s="72">
        <f t="shared" si="4"/>
        <v>1382.1699999999998</v>
      </c>
    </row>
    <row r="45" spans="1:8" ht="15.75" x14ac:dyDescent="0.25">
      <c r="A45" s="39">
        <v>39840</v>
      </c>
      <c r="B45" s="46"/>
      <c r="C45" s="47"/>
      <c r="D45" s="48">
        <f t="shared" si="2"/>
        <v>0</v>
      </c>
      <c r="E45" s="47"/>
      <c r="F45" s="48">
        <f t="shared" si="3"/>
        <v>0</v>
      </c>
      <c r="G45" s="49"/>
      <c r="H45" s="72">
        <f t="shared" si="4"/>
        <v>1382.1699999999998</v>
      </c>
    </row>
    <row r="46" spans="1:8" ht="15.75" x14ac:dyDescent="0.25">
      <c r="A46" s="39">
        <v>39841</v>
      </c>
      <c r="B46" s="46" t="s">
        <v>32</v>
      </c>
      <c r="C46" s="47"/>
      <c r="D46" s="48">
        <f t="shared" si="2"/>
        <v>0</v>
      </c>
      <c r="E46" s="47">
        <v>112</v>
      </c>
      <c r="F46" s="48">
        <f t="shared" si="3"/>
        <v>23.52</v>
      </c>
      <c r="G46" s="49">
        <v>10</v>
      </c>
      <c r="H46" s="72">
        <f t="shared" si="4"/>
        <v>1246.6499999999999</v>
      </c>
    </row>
    <row r="47" spans="1:8" ht="15.75" x14ac:dyDescent="0.25">
      <c r="A47" s="39">
        <v>39842</v>
      </c>
      <c r="B47" s="46"/>
      <c r="C47" s="47"/>
      <c r="D47" s="48">
        <f t="shared" si="2"/>
        <v>0</v>
      </c>
      <c r="E47" s="47"/>
      <c r="F47" s="48">
        <f t="shared" si="3"/>
        <v>0</v>
      </c>
      <c r="G47" s="49"/>
      <c r="H47" s="72">
        <f t="shared" si="4"/>
        <v>1246.6499999999999</v>
      </c>
    </row>
    <row r="48" spans="1:8" ht="15.75" x14ac:dyDescent="0.25">
      <c r="A48" s="39">
        <v>39843</v>
      </c>
      <c r="B48" s="46" t="s">
        <v>30</v>
      </c>
      <c r="C48" s="47">
        <v>2500</v>
      </c>
      <c r="D48" s="48">
        <f t="shared" si="2"/>
        <v>525</v>
      </c>
      <c r="E48" s="47"/>
      <c r="F48" s="48">
        <f t="shared" si="3"/>
        <v>0</v>
      </c>
      <c r="G48" s="49">
        <v>100</v>
      </c>
      <c r="H48" s="72">
        <f t="shared" si="4"/>
        <v>4271.6499999999996</v>
      </c>
    </row>
    <row r="49" spans="1:9" ht="16.5" thickBot="1" x14ac:dyDescent="0.3">
      <c r="A49" s="39">
        <v>39844</v>
      </c>
      <c r="B49" s="46" t="s">
        <v>35</v>
      </c>
      <c r="C49" s="47"/>
      <c r="D49" s="48">
        <f t="shared" si="2"/>
        <v>0</v>
      </c>
      <c r="E49" s="47">
        <v>1000</v>
      </c>
      <c r="F49" s="48">
        <f t="shared" si="3"/>
        <v>210</v>
      </c>
      <c r="G49" s="49">
        <v>75</v>
      </c>
      <c r="H49" s="72">
        <f t="shared" si="4"/>
        <v>3061.6499999999996</v>
      </c>
    </row>
    <row r="50" spans="1:9" s="75" customFormat="1" ht="16.5" thickBot="1" x14ac:dyDescent="0.3">
      <c r="A50" s="51"/>
      <c r="B50" s="52"/>
      <c r="C50" s="53">
        <f>SUM(C39:C49)</f>
        <v>3800</v>
      </c>
      <c r="D50" s="53">
        <f>SUM(D39:D49)</f>
        <v>756</v>
      </c>
      <c r="E50" s="53">
        <f>SUM(E39:E49)</f>
        <v>1235</v>
      </c>
      <c r="F50" s="53">
        <f>SUM(F39:F49)</f>
        <v>259.35000000000002</v>
      </c>
      <c r="G50" s="73"/>
      <c r="H50" s="74">
        <f>H38</f>
        <v>3061.65</v>
      </c>
      <c r="I50" s="56" t="s">
        <v>46</v>
      </c>
    </row>
    <row r="51" spans="1:9" ht="15.75" x14ac:dyDescent="0.25">
      <c r="A51" s="58" t="s">
        <v>37</v>
      </c>
      <c r="B51" s="76"/>
      <c r="C51" s="76"/>
      <c r="D51" s="60" t="s">
        <v>38</v>
      </c>
      <c r="E51" s="61" t="s">
        <v>39</v>
      </c>
      <c r="F51" s="62">
        <v>100</v>
      </c>
      <c r="G51" s="77">
        <f>SUMIF(G40:G49,F51,C40:C49)</f>
        <v>3600</v>
      </c>
      <c r="H51"/>
      <c r="I51"/>
    </row>
    <row r="52" spans="1:9" ht="15.75" x14ac:dyDescent="0.25">
      <c r="A52" s="58"/>
      <c r="B52" s="58"/>
      <c r="C52" s="76"/>
      <c r="D52" s="60" t="s">
        <v>40</v>
      </c>
      <c r="E52" s="61" t="s">
        <v>39</v>
      </c>
      <c r="F52" s="62">
        <v>50</v>
      </c>
      <c r="G52" s="78">
        <f>SUMIF(G40:G49,F52,E40:E49)</f>
        <v>48</v>
      </c>
      <c r="H52"/>
      <c r="I52"/>
    </row>
    <row r="53" spans="1:9" ht="15.75" x14ac:dyDescent="0.25">
      <c r="A53" s="79"/>
      <c r="B53" s="79"/>
      <c r="C53" s="76"/>
      <c r="D53" s="60" t="s">
        <v>35</v>
      </c>
      <c r="E53" s="61" t="s">
        <v>39</v>
      </c>
      <c r="F53" s="62">
        <v>75</v>
      </c>
      <c r="G53" s="78">
        <f>SUMIF(G41:G50,F53,E41:E50)</f>
        <v>1000</v>
      </c>
      <c r="H53"/>
      <c r="I53"/>
    </row>
    <row r="54" spans="1:9" ht="15.75" x14ac:dyDescent="0.25">
      <c r="A54" s="79"/>
      <c r="B54" s="79"/>
      <c r="C54" s="76"/>
      <c r="D54" s="60" t="s">
        <v>32</v>
      </c>
      <c r="E54" s="61" t="s">
        <v>39</v>
      </c>
      <c r="F54" s="62">
        <v>10</v>
      </c>
      <c r="G54" s="78">
        <f>SUMIF(G42:G51,F54,E42:E51)</f>
        <v>187</v>
      </c>
      <c r="H54"/>
      <c r="I54"/>
    </row>
    <row r="55" spans="1:9" x14ac:dyDescent="0.25">
      <c r="A55" s="3"/>
      <c r="B55" s="3"/>
      <c r="C55" s="3"/>
      <c r="D55" s="3"/>
      <c r="E55" s="3"/>
      <c r="F55" s="3"/>
      <c r="G55" s="3"/>
      <c r="H55"/>
      <c r="I55"/>
    </row>
    <row r="56" spans="1:9" x14ac:dyDescent="0.25">
      <c r="H56"/>
      <c r="I56"/>
    </row>
    <row r="57" spans="1:9" x14ac:dyDescent="0.25">
      <c r="H57"/>
      <c r="I57"/>
    </row>
  </sheetData>
  <mergeCells count="7">
    <mergeCell ref="H37:H38"/>
    <mergeCell ref="A1:I1"/>
    <mergeCell ref="A2:H2"/>
    <mergeCell ref="A11:H11"/>
    <mergeCell ref="A12:H12"/>
    <mergeCell ref="H14:H15"/>
    <mergeCell ref="A35:H35"/>
  </mergeCells>
  <printOptions horizontalCentered="1"/>
  <pageMargins left="3.937007874015748E-2" right="0" top="0" bottom="0" header="7.874015748031496E-2" footer="0.31496062992125984"/>
  <pageSetup paperSize="9" scale="83" orientation="portrait" r:id="rId1"/>
  <headerFooter alignWithMargins="0"/>
  <colBreaks count="1" manualBreakCount="1">
    <brk id="9" max="53" man="1"/>
  </col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114300</xdr:colOff>
                <xdr:row>3</xdr:row>
                <xdr:rowOff>114300</xdr:rowOff>
              </from>
              <to>
                <xdr:col>4</xdr:col>
                <xdr:colOff>114300</xdr:colOff>
                <xdr:row>3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4</xdr:col>
                <xdr:colOff>114300</xdr:colOff>
                <xdr:row>3</xdr:row>
                <xdr:rowOff>114300</xdr:rowOff>
              </from>
              <to>
                <xdr:col>4</xdr:col>
                <xdr:colOff>114300</xdr:colOff>
                <xdr:row>3</xdr:row>
                <xdr:rowOff>114300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13. SOM.ALS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2019-02-07T13:25:51Z</dcterms:created>
  <dcterms:modified xsi:type="dcterms:W3CDTF">2019-02-07T13:26:44Z</dcterms:modified>
</cp:coreProperties>
</file>