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utraining\Dropbox\Cursussen\E-learning diversen\E-learning - Alle opdrachten\Excel\Excel gevorderden\Deel 1\"/>
    </mc:Choice>
  </mc:AlternateContent>
  <xr:revisionPtr revIDLastSave="0" documentId="13_ncr:1_{6F38F56B-36E0-4874-8E2E-85B86DDC3BA1}" xr6:coauthVersionLast="40" xr6:coauthVersionMax="40" xr10:uidLastSave="{00000000-0000-0000-0000-000000000000}"/>
  <bookViews>
    <workbookView xWindow="-120" yWindow="-120" windowWidth="21840" windowHeight="13290" xr2:uid="{5CE2B5FA-5BBC-492D-B981-C74E85DA7B5F}"/>
  </bookViews>
  <sheets>
    <sheet name="21. ALS.DATUMTIJ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Berekenen" localSheetId="0" hidden="1">#REF!</definedName>
    <definedName name="Berekenen" hidden="1">#REF!</definedName>
    <definedName name="codenr_vervangen">'[2]Codes oud en nieuw'!$A$2:$C$52</definedName>
    <definedName name="geg_vern" localSheetId="0" hidden="1">#REF!</definedName>
    <definedName name="geg_vern" hidden="1">#REF!</definedName>
    <definedName name="Gegevens_vernieuwen" localSheetId="0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etto">'[5]Blok 5 Autosom'!#REF!</definedName>
    <definedName name="nummer">[6]Artikelen!$A$8:$A$15</definedName>
    <definedName name="omzet">'[5]Blok 5 Autosom'!#REF!</definedName>
    <definedName name="oud_naar_nieuw">'[2]Codes oud en nieuw'!$A$2:$C$52</definedName>
    <definedName name="Oude_codes">'[2]Codes oud en nieuw'!$A$2:$A$34</definedName>
    <definedName name="product">#REF!</definedName>
    <definedName name="Uiterlijk" localSheetId="0" hidden="1">#REF!</definedName>
    <definedName name="Uiterlijk" hidden="1">#REF!</definedName>
    <definedName name="uitgaven">'[5]Blok 5 Autosom'!#REF!</definedName>
    <definedName name="Vernieuwen" localSheetId="0" hidden="1">#REF!</definedName>
    <definedName name="Vernieuwen" hidden="1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5" i="1" l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42" i="1"/>
  <c r="C30" i="1"/>
  <c r="C31" i="1"/>
  <c r="C39" i="1"/>
  <c r="C40" i="1"/>
  <c r="C41" i="1"/>
  <c r="C42" i="1"/>
  <c r="G42" i="1"/>
  <c r="F41" i="1"/>
  <c r="G41" i="1"/>
  <c r="F40" i="1"/>
  <c r="G40" i="1"/>
  <c r="F39" i="1"/>
  <c r="G39" i="1"/>
  <c r="F38" i="1"/>
  <c r="C32" i="1"/>
  <c r="C33" i="1"/>
  <c r="C34" i="1"/>
  <c r="C35" i="1"/>
  <c r="C36" i="1"/>
  <c r="C37" i="1"/>
  <c r="C38" i="1"/>
  <c r="G38" i="1"/>
  <c r="F37" i="1"/>
  <c r="G37" i="1"/>
  <c r="F36" i="1"/>
  <c r="G36" i="1"/>
  <c r="F35" i="1"/>
  <c r="G35" i="1"/>
  <c r="F34" i="1"/>
  <c r="G34" i="1"/>
  <c r="F33" i="1"/>
  <c r="G33" i="1"/>
  <c r="F32" i="1"/>
  <c r="G32" i="1"/>
  <c r="F31" i="1"/>
  <c r="G31" i="1"/>
  <c r="F30" i="1"/>
  <c r="G30" i="1"/>
  <c r="F25" i="1"/>
  <c r="C13" i="1"/>
  <c r="C14" i="1"/>
  <c r="C22" i="1"/>
  <c r="C23" i="1"/>
  <c r="C24" i="1"/>
  <c r="C25" i="1"/>
  <c r="F24" i="1"/>
  <c r="F23" i="1"/>
  <c r="F22" i="1"/>
  <c r="F21" i="1"/>
  <c r="C15" i="1"/>
  <c r="C16" i="1"/>
  <c r="C17" i="1"/>
  <c r="C18" i="1"/>
  <c r="C19" i="1"/>
  <c r="C20" i="1"/>
  <c r="C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<sst xmlns="http://schemas.openxmlformats.org/spreadsheetml/2006/main" count="106" uniqueCount="63">
  <si>
    <t>Excel cursus gevorderd</t>
  </si>
  <si>
    <t>Functie tijd bereken met ALS en vandaag()</t>
  </si>
  <si>
    <t>Controleren van openstaande bedragen en factuurdatum van 30 dagen verlopen</t>
  </si>
  <si>
    <t>In de F kolom wordt het betaald of openstaand bedrag getoond:  = factuurbedrag -1e termijn  (betaald is leeg)</t>
  </si>
  <si>
    <t>In de G kolom wordt gecontroleerd of de betaaldatum van 30 dagen wordt overschreden en een waarde &gt;0 in kolom F</t>
  </si>
  <si>
    <r>
      <t xml:space="preserve">1. </t>
    </r>
    <r>
      <rPr>
        <b/>
        <sz val="12"/>
        <rFont val="Calibri"/>
        <family val="2"/>
      </rPr>
      <t>Selecteer</t>
    </r>
    <r>
      <rPr>
        <sz val="12"/>
        <rFont val="Calibri"/>
        <family val="2"/>
      </rPr>
      <t xml:space="preserve"> cel </t>
    </r>
    <r>
      <rPr>
        <b/>
        <sz val="12"/>
        <rFont val="Calibri"/>
        <family val="2"/>
      </rPr>
      <t>G13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typ</t>
    </r>
    <r>
      <rPr>
        <sz val="12"/>
        <rFont val="Calibri"/>
        <family val="2"/>
      </rPr>
      <t xml:space="preserve"> =ALS(EN(F13&gt;0;C13&lt;=VANDAAG()-30);"ACTIE";"") in de </t>
    </r>
    <r>
      <rPr>
        <b/>
        <sz val="12"/>
        <rFont val="Calibri"/>
        <family val="2"/>
      </rPr>
      <t>formulebalk</t>
    </r>
    <r>
      <rPr>
        <sz val="12"/>
        <rFont val="Calibri"/>
        <family val="2"/>
      </rPr>
      <t xml:space="preserve"> - </t>
    </r>
    <r>
      <rPr>
        <b/>
        <sz val="12"/>
        <rFont val="Calibri"/>
        <family val="2"/>
      </rPr>
      <t>Enter</t>
    </r>
  </si>
  <si>
    <r>
      <t xml:space="preserve">2. Maak met </t>
    </r>
    <r>
      <rPr>
        <b/>
        <sz val="12"/>
        <rFont val="Calibri"/>
        <family val="2"/>
      </rPr>
      <t>Voorwaardelijke opmaak</t>
    </r>
    <r>
      <rPr>
        <sz val="12"/>
        <rFont val="Calibri"/>
        <family val="2"/>
      </rPr>
      <t xml:space="preserve"> in cellen G13:G25 een regel  = </t>
    </r>
    <r>
      <rPr>
        <i/>
        <sz val="12"/>
        <rFont val="Calibri"/>
        <family val="2"/>
      </rPr>
      <t>Gelijk aan</t>
    </r>
    <r>
      <rPr>
        <sz val="12"/>
        <rFont val="Calibri"/>
        <family val="2"/>
      </rPr>
      <t xml:space="preserve"> </t>
    </r>
    <r>
      <rPr>
        <b/>
        <sz val="12"/>
        <rFont val="Calibri"/>
        <family val="2"/>
      </rPr>
      <t>Actie</t>
    </r>
    <r>
      <rPr>
        <sz val="12"/>
        <rFont val="Calibri"/>
        <family val="2"/>
      </rPr>
      <t xml:space="preserve"> - opmaak rood</t>
    </r>
  </si>
  <si>
    <t>Opdracht</t>
  </si>
  <si>
    <t>Factuur</t>
  </si>
  <si>
    <t>Betaald</t>
  </si>
  <si>
    <t>saldo</t>
  </si>
  <si>
    <t>Controle</t>
  </si>
  <si>
    <t>nummer</t>
  </si>
  <si>
    <t>datum</t>
  </si>
  <si>
    <t>bedrag</t>
  </si>
  <si>
    <t>1e termijn</t>
  </si>
  <si>
    <t>openstaand</t>
  </si>
  <si>
    <t>opdracht</t>
  </si>
  <si>
    <t>Laptops</t>
  </si>
  <si>
    <t>Abonement</t>
  </si>
  <si>
    <t>Verzekering</t>
  </si>
  <si>
    <t>Kantoor</t>
  </si>
  <si>
    <t>Advertentie</t>
  </si>
  <si>
    <t>Advies</t>
  </si>
  <si>
    <t>Diensten</t>
  </si>
  <si>
    <t>deze tabel invullen met de formules en functie zoals in het voorbeeld</t>
  </si>
  <si>
    <t>Voorbeeld</t>
  </si>
  <si>
    <t>ALS(EN(F30&gt;0;C30&lt;=VANDAAG()-30);"ACTIE";"")</t>
  </si>
  <si>
    <t>Eventuele extra opdracht - APK controleren 30 dagen voor de APK datum</t>
  </si>
  <si>
    <t>Maak onder de opdracht het voorbeeld na (30 dagen van te voren waarschuwing als een auto APK moet hebben)</t>
  </si>
  <si>
    <t>Zorg ervoor, dat de datums ouder dan vandaag leeg en eventueel groen zijn</t>
  </si>
  <si>
    <t>De datums 30 dagen na vandaag, geven aan dat APK binnen een maand moet gebeuren</t>
  </si>
  <si>
    <t>Alle datums ouder dan 1 maand na vandaag blijven leeg</t>
  </si>
  <si>
    <t xml:space="preserve">voorbeeld </t>
  </si>
  <si>
    <t>30 dagen</t>
  </si>
  <si>
    <t>Merk</t>
  </si>
  <si>
    <t>Model</t>
  </si>
  <si>
    <t>APK</t>
  </si>
  <si>
    <t>voor APK</t>
  </si>
  <si>
    <t>AUSTIN</t>
  </si>
  <si>
    <t>ALLEGRO</t>
  </si>
  <si>
    <t>BMW</t>
  </si>
  <si>
    <t>528E</t>
  </si>
  <si>
    <t>633I</t>
  </si>
  <si>
    <t>733I</t>
  </si>
  <si>
    <t>DAIHATSU</t>
  </si>
  <si>
    <t>CHARADE</t>
  </si>
  <si>
    <t>FORD</t>
  </si>
  <si>
    <t>ESCORT</t>
  </si>
  <si>
    <t>NISSAN</t>
  </si>
  <si>
    <t>MICRA</t>
  </si>
  <si>
    <t>OPEL</t>
  </si>
  <si>
    <t>KADETT</t>
  </si>
  <si>
    <t>OMEGA</t>
  </si>
  <si>
    <t>MERCEDES</t>
  </si>
  <si>
    <t>S320</t>
  </si>
  <si>
    <t>SUZUKI</t>
  </si>
  <si>
    <t>CRESSIDA</t>
  </si>
  <si>
    <t>VOLKSWAGEN</t>
  </si>
  <si>
    <t>GOLF</t>
  </si>
  <si>
    <t>Typ of plak deze formule in Voorwaardelijke opmaak: EN(A6&gt;=VANDAAG();A6&lt;=VANDAAG()+30)</t>
  </si>
  <si>
    <r>
      <rPr>
        <b/>
        <sz val="12"/>
        <color theme="1"/>
        <rFont val="Calibri"/>
        <family val="2"/>
        <scheme val="minor"/>
      </rPr>
      <t>Selecteer</t>
    </r>
    <r>
      <rPr>
        <sz val="12"/>
        <color theme="1"/>
        <rFont val="Calibri"/>
        <family val="2"/>
        <scheme val="minor"/>
      </rPr>
      <t xml:space="preserve"> eerst de range van de </t>
    </r>
    <r>
      <rPr>
        <b/>
        <sz val="12"/>
        <color theme="1"/>
        <rFont val="Calibri"/>
        <family val="2"/>
        <scheme val="minor"/>
      </rPr>
      <t>datums,</t>
    </r>
    <r>
      <rPr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Voorwaardelijke opmaak</t>
    </r>
    <r>
      <rPr>
        <sz val="12"/>
        <color theme="1"/>
        <rFont val="Calibri"/>
        <family val="2"/>
        <scheme val="minor"/>
      </rPr>
      <t xml:space="preserve"> - </t>
    </r>
    <r>
      <rPr>
        <b/>
        <sz val="12"/>
        <color theme="1"/>
        <rFont val="Calibri"/>
        <family val="2"/>
        <scheme val="minor"/>
      </rPr>
      <t>Nieuwe regel</t>
    </r>
    <r>
      <rPr>
        <sz val="12"/>
        <color theme="1"/>
        <rFont val="Calibri"/>
        <family val="2"/>
        <scheme val="minor"/>
      </rPr>
      <t xml:space="preserve"> - </t>
    </r>
    <r>
      <rPr>
        <i/>
        <sz val="12"/>
        <color theme="1"/>
        <rFont val="Calibri"/>
        <family val="2"/>
        <scheme val="minor"/>
      </rPr>
      <t>Een formule gebruiken</t>
    </r>
  </si>
  <si>
    <t>Zie voorbeeld C kolom - Voorwaardelijke opmaak - Regels beheren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</si>
</sst>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dd/mm/yyyy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sz val="24"/>
      <color indexed="8"/>
      <name val="Calibri"/>
      <family val="2"/>
    </font>
    <font>
      <sz val="18"/>
      <name val="Calibri"/>
      <family val="2"/>
    </font>
    <font>
      <sz val="11"/>
      <color indexed="8"/>
      <name val="Calibri"/>
      <family val="2"/>
    </font>
    <font>
      <b/>
      <sz val="22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sz val="14"/>
      <color indexed="9"/>
      <name val="Calibri"/>
      <family val="2"/>
    </font>
    <font>
      <b/>
      <u/>
      <sz val="16"/>
      <color indexed="9"/>
      <name val="Calibri"/>
      <family val="2"/>
    </font>
    <font>
      <sz val="14"/>
      <color indexed="12"/>
      <name val="Calibri"/>
      <family val="2"/>
    </font>
    <font>
      <i/>
      <sz val="12"/>
      <color indexed="8"/>
      <name val="Calibri"/>
      <family val="2"/>
    </font>
    <font>
      <sz val="11"/>
      <color indexed="9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sz val="12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CFC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rgb="FFC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10" fillId="3" borderId="0" xfId="0" applyFont="1" applyFill="1" applyAlignment="1">
      <alignment horizontal="left"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2" fontId="12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2" borderId="0" xfId="0" applyFont="1" applyFill="1" applyAlignment="1">
      <alignment vertical="center"/>
    </xf>
    <xf numFmtId="0" fontId="5" fillId="0" borderId="0" xfId="0" applyFont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horizontal="left"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2" fontId="18" fillId="4" borderId="3" xfId="0" applyNumberFormat="1" applyFont="1" applyFill="1" applyBorder="1" applyAlignment="1">
      <alignment horizontal="left" vertical="center"/>
    </xf>
    <xf numFmtId="164" fontId="18" fillId="4" borderId="3" xfId="0" applyNumberFormat="1" applyFont="1" applyFill="1" applyBorder="1" applyAlignment="1">
      <alignment horizontal="center" vertical="center"/>
    </xf>
    <xf numFmtId="2" fontId="18" fillId="4" borderId="3" xfId="0" applyNumberFormat="1" applyFont="1" applyFill="1" applyBorder="1" applyAlignment="1">
      <alignment horizontal="center" vertical="center"/>
    </xf>
    <xf numFmtId="2" fontId="19" fillId="4" borderId="3" xfId="0" applyNumberFormat="1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6" xfId="0" applyFont="1" applyBorder="1" applyAlignment="1">
      <alignment horizontal="left" vertical="center"/>
    </xf>
    <xf numFmtId="164" fontId="21" fillId="4" borderId="7" xfId="0" applyNumberFormat="1" applyFont="1" applyFill="1" applyBorder="1" applyAlignment="1">
      <alignment horizontal="center" vertical="center"/>
    </xf>
    <xf numFmtId="44" fontId="21" fillId="0" borderId="8" xfId="1" applyFont="1" applyBorder="1" applyAlignment="1">
      <alignment vertical="center"/>
    </xf>
    <xf numFmtId="44" fontId="21" fillId="0" borderId="8" xfId="1" applyFont="1" applyBorder="1" applyAlignment="1">
      <alignment horizontal="right" vertical="center"/>
    </xf>
    <xf numFmtId="2" fontId="20" fillId="5" borderId="6" xfId="0" applyNumberFormat="1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center"/>
    </xf>
    <xf numFmtId="44" fontId="21" fillId="0" borderId="9" xfId="1" applyFont="1" applyBorder="1" applyAlignment="1">
      <alignment vertical="center"/>
    </xf>
    <xf numFmtId="44" fontId="21" fillId="0" borderId="9" xfId="1" applyFont="1" applyBorder="1" applyAlignment="1">
      <alignment horizontal="right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44" fontId="21" fillId="0" borderId="10" xfId="1" applyFont="1" applyBorder="1" applyAlignment="1">
      <alignment vertical="center"/>
    </xf>
    <xf numFmtId="44" fontId="21" fillId="0" borderId="10" xfId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18" fillId="4" borderId="4" xfId="0" applyNumberFormat="1" applyFont="1" applyFill="1" applyBorder="1" applyAlignment="1">
      <alignment horizontal="left" vertical="center"/>
    </xf>
    <xf numFmtId="2" fontId="18" fillId="4" borderId="4" xfId="0" applyNumberFormat="1" applyFont="1" applyFill="1" applyBorder="1" applyAlignment="1">
      <alignment horizontal="center" vertical="center"/>
    </xf>
    <xf numFmtId="2" fontId="19" fillId="4" borderId="4" xfId="0" applyNumberFormat="1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left" vertical="center"/>
    </xf>
    <xf numFmtId="0" fontId="21" fillId="6" borderId="10" xfId="0" applyFont="1" applyFill="1" applyBorder="1" applyAlignment="1">
      <alignment horizontal="center"/>
    </xf>
    <xf numFmtId="0" fontId="21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4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25" fillId="0" borderId="0" xfId="0" applyFont="1" applyAlignment="1">
      <alignment vertical="center"/>
    </xf>
    <xf numFmtId="2" fontId="21" fillId="0" borderId="0" xfId="0" applyNumberFormat="1" applyFont="1" applyAlignment="1">
      <alignment vertical="center"/>
    </xf>
    <xf numFmtId="2" fontId="21" fillId="0" borderId="0" xfId="0" applyNumberFormat="1" applyFont="1" applyAlignment="1">
      <alignment horizontal="right" vertical="center"/>
    </xf>
    <xf numFmtId="0" fontId="21" fillId="7" borderId="0" xfId="0" applyFont="1" applyFill="1" applyAlignment="1">
      <alignment vertical="center"/>
    </xf>
    <xf numFmtId="2" fontId="18" fillId="7" borderId="3" xfId="0" applyNumberFormat="1" applyFont="1" applyFill="1" applyBorder="1" applyAlignment="1">
      <alignment horizontal="center" vertical="center"/>
    </xf>
    <xf numFmtId="2" fontId="18" fillId="8" borderId="3" xfId="0" applyNumberFormat="1" applyFont="1" applyFill="1" applyBorder="1" applyAlignment="1">
      <alignment horizontal="center" vertical="center"/>
    </xf>
    <xf numFmtId="2" fontId="18" fillId="5" borderId="3" xfId="0" applyNumberFormat="1" applyFont="1" applyFill="1" applyBorder="1" applyAlignment="1">
      <alignment horizontal="center" vertical="center"/>
    </xf>
    <xf numFmtId="2" fontId="18" fillId="7" borderId="3" xfId="0" applyNumberFormat="1" applyFont="1" applyFill="1" applyBorder="1" applyAlignment="1">
      <alignment horizontal="left" vertical="center"/>
    </xf>
    <xf numFmtId="44" fontId="21" fillId="0" borderId="7" xfId="1" applyFont="1" applyBorder="1" applyAlignment="1">
      <alignment vertical="center"/>
    </xf>
    <xf numFmtId="2" fontId="14" fillId="0" borderId="9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164" fontId="21" fillId="0" borderId="0" xfId="0" applyNumberFormat="1" applyFont="1" applyAlignment="1">
      <alignment horizontal="center" vertical="center"/>
    </xf>
  </cellXfs>
  <cellStyles count="2">
    <cellStyle name="Standaard" xfId="0" builtinId="0"/>
    <cellStyle name="Valuta" xfId="1" builtinId="4"/>
  </cellStyles>
  <dxfs count="6">
    <dxf>
      <font>
        <color rgb="FFFFFF00"/>
      </font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>
          <bgColor rgb="FF00B050"/>
        </patternFill>
      </fill>
    </dxf>
    <dxf>
      <font>
        <color rgb="FFFFFF00"/>
      </font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4</xdr:row>
          <xdr:rowOff>257175</xdr:rowOff>
        </xdr:from>
        <xdr:to>
          <xdr:col>3</xdr:col>
          <xdr:colOff>561975</xdr:colOff>
          <xdr:row>4</xdr:row>
          <xdr:rowOff>257175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B0A7484-3EBF-49F3-B75C-5948E6AABA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4</xdr:row>
          <xdr:rowOff>257175</xdr:rowOff>
        </xdr:from>
        <xdr:to>
          <xdr:col>3</xdr:col>
          <xdr:colOff>561975</xdr:colOff>
          <xdr:row>4</xdr:row>
          <xdr:rowOff>257175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52CAE7D-47FD-4C6F-9672-14B8BDC809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44</xdr:row>
          <xdr:rowOff>257175</xdr:rowOff>
        </xdr:from>
        <xdr:to>
          <xdr:col>3</xdr:col>
          <xdr:colOff>561975</xdr:colOff>
          <xdr:row>44</xdr:row>
          <xdr:rowOff>257175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BB14F07-C7D5-451B-AE09-45BCC4D72F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561975</xdr:colOff>
          <xdr:row>44</xdr:row>
          <xdr:rowOff>257175</xdr:rowOff>
        </xdr:from>
        <xdr:to>
          <xdr:col>3</xdr:col>
          <xdr:colOff>561975</xdr:colOff>
          <xdr:row>44</xdr:row>
          <xdr:rowOff>257175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732AFF60-AA4A-4B0E-9D85-69AF2A5E85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ropbox/Cursussen/1.%20E-learning%20cursussen/Excel/2.%20Excel%20gevorderden/1.%20Werkboek%20Excel%20gevorderd%20deel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4c3fa8c3b60ea7cf/Documenten/1.%20Boekwerk%20alle%20cursussen/Excel/Excel%20gevorderden%20cursussen/3.%20Boekwerk%20excel%202013%20gevorderden%20(Expert)%2022-10-2015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Library/Containers/com.microsoft.Excel/Data/Documents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raining/Documents/Mijn%20Documenten/Computr@ining%20alle%20documenten/2.Facturen/Offertes/Offertes/2016/LES_PC_2/Deelnemers/0%20Lesmateriaal/1.%20COMPUTERCURSUS/6.%20Excel/Excel%20Basis/Blok%206%20Functies/Opdr.%201%20Functie%20Autoso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 gevorderd deel 1"/>
      <sheetName val="1. Celeigenschappen"/>
      <sheetName val="2. Doorvoeren"/>
      <sheetName val="3. Aangepaste lijst"/>
      <sheetName val="4. Transponeren"/>
      <sheetName val="5. Objecten met tekst "/>
      <sheetName val="6. Teksten samenvoegen"/>
      <sheetName val="6a. Teksten samenvoegen vervolg"/>
      <sheetName val="7. TEKST functie"/>
      <sheetName val="8. Kolommen sorteren"/>
      <sheetName val="9. Titels vastzetten"/>
      <sheetName val="10.  Tekst &amp; opmaak"/>
      <sheetName val="11.  Dubbele waarden opsporen"/>
      <sheetName val="12. Voorwaardelijke opmaak "/>
      <sheetName val="13. Grafieken maken en indelen"/>
      <sheetName val="14. Subtotalen"/>
      <sheetName val="15.Grafieken indelen en opmaken"/>
      <sheetName val="16. Absolute verwijzingen"/>
      <sheetName val="WereldProductie"/>
      <sheetName val="17. ALS met absolute criteria "/>
      <sheetName val="18. SOM.ALS"/>
      <sheetName val="19. SOMMEN.ALS"/>
      <sheetName val=" 20. AANTAL. en AANTALLEN.ALS "/>
      <sheetName val=" 21. Functie ALS, OF en EN "/>
      <sheetName val="22. INTEGER  REST Tijd functies"/>
      <sheetName val="23. ALS.DATUMTIJD"/>
      <sheetName val="24. Validatie lijsten maken "/>
      <sheetName val="Validatie"/>
      <sheetName val="24a Validatie gecombineerd"/>
      <sheetName val="24a voorbeeld"/>
      <sheetName val="25. VERT.ZOEKEN"/>
      <sheetName val="26. HORZ.ZOEKEN "/>
      <sheetName val="27. Blokkeren en verber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oudsopgave "/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 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2 Als en En "/>
      <sheetName val="Opdr. 13 Als absolute cel "/>
      <sheetName val="Opdr. 14 Voorwaardelijke opmaak"/>
      <sheetName val="Opdr.15 Dubbelen opsporen"/>
      <sheetName val="Opdr.16 Dubplicaten deleten"/>
      <sheetName val="Opdr. 17 ALS.DATUMTIJD"/>
      <sheetName val="Opdr. 18 Tijd optelling"/>
      <sheetName val="Opdr.19 uren over 24 uur "/>
      <sheetName val="Opd.20 VERT.ZOEKEN "/>
      <sheetName val="Opd.20aVERT.ZOEKEN"/>
      <sheetName val="Opdr. 21 VERT.ZOEKEN absoluut"/>
      <sheetName val="Opd 22 VERT.Z Op onderdelen "/>
      <sheetName val="Codes oud en nieuw"/>
      <sheetName val="Opd.23 Formulieren knoppen"/>
      <sheetName val="Oprd. 24 Draaitabel"/>
      <sheetName val="Data "/>
      <sheetName val="Opdr.25 Draaigrafieken"/>
      <sheetName val="Opd.26 Macro's"/>
      <sheetName val="Opd. 27 Beveiligen"/>
      <sheetName val="Opdr. 28 Subtotalen"/>
      <sheetName val="Handige koppeling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5 Autosom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>
        <row r="8">
          <cell r="A8" t="str">
            <v>Artikel 1</v>
          </cell>
        </row>
        <row r="9">
          <cell r="A9" t="str">
            <v>Artikel 2</v>
          </cell>
        </row>
        <row r="10">
          <cell r="A10" t="str">
            <v>Artikel 3</v>
          </cell>
        </row>
        <row r="11">
          <cell r="A11" t="str">
            <v>Artikel 4</v>
          </cell>
        </row>
        <row r="12">
          <cell r="A12" t="str">
            <v>Artikel 5</v>
          </cell>
        </row>
        <row r="13">
          <cell r="A13" t="str">
            <v>Artikel 6</v>
          </cell>
        </row>
        <row r="14">
          <cell r="A14" t="str">
            <v>Artikel 7</v>
          </cell>
        </row>
        <row r="15">
          <cell r="A15" t="str">
            <v>Artikel 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4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1513F-8475-40B1-859D-F2D37D9798A3}">
  <dimension ref="A1:L68"/>
  <sheetViews>
    <sheetView showGridLines="0" showZeros="0" tabSelected="1" zoomScaleSheetLayoutView="90" workbookViewId="0">
      <selection sqref="A1:I1"/>
    </sheetView>
  </sheetViews>
  <sheetFormatPr defaultColWidth="9" defaultRowHeight="15" x14ac:dyDescent="0.25"/>
  <cols>
    <col min="1" max="1" width="16.85546875" style="36" customWidth="1"/>
    <col min="2" max="2" width="10.42578125" style="66" customWidth="1"/>
    <col min="3" max="3" width="15.85546875" style="68" customWidth="1"/>
    <col min="4" max="4" width="11.85546875" style="69" customWidth="1"/>
    <col min="5" max="5" width="11.85546875" style="69" bestFit="1" customWidth="1"/>
    <col min="6" max="6" width="12" style="70" bestFit="1" customWidth="1"/>
    <col min="7" max="7" width="13" style="54" customWidth="1"/>
    <col min="8" max="8" width="9" style="36"/>
    <col min="9" max="9" width="5.7109375" style="36" customWidth="1"/>
    <col min="10" max="16384" width="9" style="36"/>
  </cols>
  <sheetData>
    <row r="1" spans="1:9" s="2" customFormat="1" ht="51.6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4" customFormat="1" ht="30.6" customHeight="1" thickTop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4" customFormat="1" ht="1.5" customHeight="1" x14ac:dyDescent="0.25">
      <c r="A3" s="5"/>
      <c r="B3" s="6"/>
      <c r="C3" s="7"/>
      <c r="D3" s="5"/>
      <c r="E3" s="5"/>
    </row>
    <row r="4" spans="1:9" s="4" customFormat="1" ht="18.75" hidden="1" x14ac:dyDescent="0.25">
      <c r="A4" s="8"/>
      <c r="B4" s="9"/>
      <c r="C4" s="10"/>
      <c r="D4" s="11"/>
      <c r="E4" s="11"/>
    </row>
    <row r="5" spans="1:9" s="17" customFormat="1" ht="21" x14ac:dyDescent="0.25">
      <c r="A5" s="12" t="s">
        <v>2</v>
      </c>
      <c r="B5" s="13"/>
      <c r="C5" s="14"/>
      <c r="D5" s="15"/>
      <c r="E5" s="15"/>
      <c r="F5" s="16"/>
      <c r="G5" s="16"/>
      <c r="H5" s="16"/>
      <c r="I5" s="16"/>
    </row>
    <row r="6" spans="1:9" s="22" customFormat="1" ht="15.75" x14ac:dyDescent="0.25">
      <c r="A6" s="18" t="s">
        <v>3</v>
      </c>
      <c r="B6" s="19"/>
      <c r="C6" s="20"/>
      <c r="D6" s="21"/>
      <c r="E6" s="21"/>
    </row>
    <row r="7" spans="1:9" s="22" customFormat="1" ht="15.75" x14ac:dyDescent="0.25">
      <c r="A7" s="23" t="s">
        <v>4</v>
      </c>
      <c r="B7" s="19"/>
      <c r="C7" s="20"/>
      <c r="D7" s="21"/>
      <c r="E7" s="21"/>
    </row>
    <row r="8" spans="1:9" s="4" customFormat="1" ht="15.75" x14ac:dyDescent="0.25">
      <c r="A8" s="21" t="s">
        <v>5</v>
      </c>
      <c r="B8" s="24"/>
      <c r="C8" s="20"/>
      <c r="D8" s="21"/>
      <c r="E8" s="21"/>
    </row>
    <row r="9" spans="1:9" s="21" customFormat="1" ht="18" customHeight="1" x14ac:dyDescent="0.25">
      <c r="A9" s="25" t="s">
        <v>6</v>
      </c>
      <c r="B9" s="26"/>
      <c r="C9" s="27"/>
      <c r="D9" s="25"/>
      <c r="E9" s="28"/>
    </row>
    <row r="10" spans="1:9" s="22" customFormat="1" ht="21" x14ac:dyDescent="0.25">
      <c r="A10" s="29"/>
      <c r="B10" s="28"/>
      <c r="C10" s="20"/>
      <c r="D10" s="30" t="s">
        <v>7</v>
      </c>
      <c r="E10" s="30"/>
    </row>
    <row r="11" spans="1:9" ht="15.75" x14ac:dyDescent="0.25">
      <c r="A11" s="29"/>
      <c r="B11" s="31" t="s">
        <v>8</v>
      </c>
      <c r="C11" s="32" t="s">
        <v>8</v>
      </c>
      <c r="D11" s="33" t="s">
        <v>8</v>
      </c>
      <c r="E11" s="33" t="s">
        <v>9</v>
      </c>
      <c r="F11" s="34" t="s">
        <v>10</v>
      </c>
      <c r="G11" s="35" t="s">
        <v>11</v>
      </c>
    </row>
    <row r="12" spans="1:9" ht="16.5" thickBot="1" x14ac:dyDescent="0.3">
      <c r="B12" s="31" t="s">
        <v>12</v>
      </c>
      <c r="C12" s="32" t="s">
        <v>13</v>
      </c>
      <c r="D12" s="33" t="s">
        <v>14</v>
      </c>
      <c r="E12" s="33" t="s">
        <v>15</v>
      </c>
      <c r="F12" s="34" t="s">
        <v>16</v>
      </c>
      <c r="G12" s="37" t="s">
        <v>17</v>
      </c>
    </row>
    <row r="13" spans="1:9" ht="16.5" thickTop="1" x14ac:dyDescent="0.25">
      <c r="A13" s="38" t="s">
        <v>18</v>
      </c>
      <c r="B13" s="39">
        <v>11002</v>
      </c>
      <c r="C13" s="40">
        <f ca="1">TODAY()-60</f>
        <v>43443</v>
      </c>
      <c r="D13" s="41">
        <v>2380</v>
      </c>
      <c r="E13" s="41">
        <v>2380</v>
      </c>
      <c r="F13" s="42">
        <f>D13-E13</f>
        <v>0</v>
      </c>
      <c r="G13" s="43"/>
    </row>
    <row r="14" spans="1:9" ht="15.75" x14ac:dyDescent="0.25">
      <c r="A14" s="38" t="s">
        <v>19</v>
      </c>
      <c r="B14" s="44">
        <v>11003</v>
      </c>
      <c r="C14" s="40">
        <f t="shared" ref="C14:C25" ca="1" si="0">C13+7</f>
        <v>43450</v>
      </c>
      <c r="D14" s="45">
        <v>163.63</v>
      </c>
      <c r="E14" s="45"/>
      <c r="F14" s="46">
        <f t="shared" ref="F14:F25" si="1">D14-E14</f>
        <v>163.63</v>
      </c>
      <c r="G14" s="47"/>
    </row>
    <row r="15" spans="1:9" ht="15.75" x14ac:dyDescent="0.25">
      <c r="A15" s="38" t="s">
        <v>20</v>
      </c>
      <c r="B15" s="44">
        <v>11004</v>
      </c>
      <c r="C15" s="40">
        <f t="shared" ca="1" si="0"/>
        <v>43457</v>
      </c>
      <c r="D15" s="45">
        <v>41.65</v>
      </c>
      <c r="E15" s="45">
        <v>41.65</v>
      </c>
      <c r="F15" s="46">
        <f t="shared" si="1"/>
        <v>0</v>
      </c>
      <c r="G15" s="47"/>
    </row>
    <row r="16" spans="1:9" ht="15.75" x14ac:dyDescent="0.25">
      <c r="A16" s="38" t="s">
        <v>21</v>
      </c>
      <c r="B16" s="44">
        <v>11005</v>
      </c>
      <c r="C16" s="40">
        <f t="shared" ca="1" si="0"/>
        <v>43464</v>
      </c>
      <c r="D16" s="45">
        <v>89.25</v>
      </c>
      <c r="E16" s="45">
        <v>80</v>
      </c>
      <c r="F16" s="46">
        <f t="shared" si="1"/>
        <v>9.25</v>
      </c>
      <c r="G16" s="47"/>
    </row>
    <row r="17" spans="1:12" ht="15.75" x14ac:dyDescent="0.25">
      <c r="A17" s="38" t="s">
        <v>22</v>
      </c>
      <c r="B17" s="44">
        <v>11006</v>
      </c>
      <c r="C17" s="40">
        <f t="shared" ca="1" si="0"/>
        <v>43471</v>
      </c>
      <c r="D17" s="45">
        <v>59.5</v>
      </c>
      <c r="E17" s="45"/>
      <c r="F17" s="46">
        <f t="shared" si="1"/>
        <v>59.5</v>
      </c>
      <c r="G17" s="47"/>
    </row>
    <row r="18" spans="1:12" ht="15.75" x14ac:dyDescent="0.25">
      <c r="A18" s="38" t="s">
        <v>18</v>
      </c>
      <c r="B18" s="44">
        <v>11007</v>
      </c>
      <c r="C18" s="40">
        <f t="shared" ca="1" si="0"/>
        <v>43478</v>
      </c>
      <c r="D18" s="45">
        <v>178.5</v>
      </c>
      <c r="E18" s="45">
        <v>178.5</v>
      </c>
      <c r="F18" s="46">
        <f t="shared" si="1"/>
        <v>0</v>
      </c>
      <c r="G18" s="47"/>
    </row>
    <row r="19" spans="1:12" ht="15.75" x14ac:dyDescent="0.25">
      <c r="A19" s="38" t="s">
        <v>19</v>
      </c>
      <c r="B19" s="44">
        <v>11008</v>
      </c>
      <c r="C19" s="40">
        <f t="shared" ca="1" si="0"/>
        <v>43485</v>
      </c>
      <c r="D19" s="45">
        <v>720.9</v>
      </c>
      <c r="E19" s="45"/>
      <c r="F19" s="46">
        <f t="shared" si="1"/>
        <v>720.9</v>
      </c>
      <c r="G19" s="47"/>
    </row>
    <row r="20" spans="1:12" ht="15.75" x14ac:dyDescent="0.25">
      <c r="A20" s="38" t="s">
        <v>20</v>
      </c>
      <c r="B20" s="44">
        <v>11009</v>
      </c>
      <c r="C20" s="40">
        <f t="shared" ca="1" si="0"/>
        <v>43492</v>
      </c>
      <c r="D20" s="45">
        <v>720.9</v>
      </c>
      <c r="E20" s="45">
        <v>720.9</v>
      </c>
      <c r="F20" s="46">
        <f t="shared" si="1"/>
        <v>0</v>
      </c>
      <c r="G20" s="47"/>
    </row>
    <row r="21" spans="1:12" ht="15.75" x14ac:dyDescent="0.25">
      <c r="A21" s="38" t="s">
        <v>23</v>
      </c>
      <c r="B21" s="44">
        <v>11010</v>
      </c>
      <c r="C21" s="40">
        <f t="shared" ca="1" si="0"/>
        <v>43499</v>
      </c>
      <c r="D21" s="45">
        <v>906.78</v>
      </c>
      <c r="E21" s="45"/>
      <c r="F21" s="46">
        <f t="shared" si="1"/>
        <v>906.78</v>
      </c>
      <c r="G21" s="47"/>
    </row>
    <row r="22" spans="1:12" ht="15.75" x14ac:dyDescent="0.25">
      <c r="A22" s="38" t="s">
        <v>18</v>
      </c>
      <c r="B22" s="44">
        <v>11011</v>
      </c>
      <c r="C22" s="40">
        <f ca="1">C14+7</f>
        <v>43457</v>
      </c>
      <c r="D22" s="45">
        <v>110</v>
      </c>
      <c r="E22" s="45">
        <v>110</v>
      </c>
      <c r="F22" s="46">
        <f t="shared" si="1"/>
        <v>0</v>
      </c>
      <c r="G22" s="47"/>
    </row>
    <row r="23" spans="1:12" ht="15.75" x14ac:dyDescent="0.25">
      <c r="A23" s="38" t="s">
        <v>19</v>
      </c>
      <c r="B23" s="44">
        <v>11012</v>
      </c>
      <c r="C23" s="40">
        <f t="shared" ca="1" si="0"/>
        <v>43464</v>
      </c>
      <c r="D23" s="45">
        <v>327.25</v>
      </c>
      <c r="E23" s="45"/>
      <c r="F23" s="46">
        <f t="shared" si="1"/>
        <v>327.25</v>
      </c>
      <c r="G23" s="47"/>
    </row>
    <row r="24" spans="1:12" ht="15.75" x14ac:dyDescent="0.25">
      <c r="A24" s="38" t="s">
        <v>20</v>
      </c>
      <c r="B24" s="44">
        <v>11013</v>
      </c>
      <c r="C24" s="40">
        <f t="shared" ca="1" si="0"/>
        <v>43471</v>
      </c>
      <c r="D24" s="45">
        <v>41.65</v>
      </c>
      <c r="E24" s="45">
        <v>20</v>
      </c>
      <c r="F24" s="46">
        <f t="shared" si="1"/>
        <v>21.65</v>
      </c>
      <c r="G24" s="47"/>
    </row>
    <row r="25" spans="1:12" ht="15.75" x14ac:dyDescent="0.25">
      <c r="A25" s="38" t="s">
        <v>24</v>
      </c>
      <c r="B25" s="48">
        <v>11014</v>
      </c>
      <c r="C25" s="40">
        <f t="shared" ca="1" si="0"/>
        <v>43478</v>
      </c>
      <c r="D25" s="49">
        <v>1987.3</v>
      </c>
      <c r="E25" s="49">
        <v>1000</v>
      </c>
      <c r="F25" s="50">
        <f t="shared" si="1"/>
        <v>987.3</v>
      </c>
      <c r="G25" s="51"/>
    </row>
    <row r="26" spans="1:12" ht="15.75" x14ac:dyDescent="0.25">
      <c r="A26" s="52" t="s">
        <v>25</v>
      </c>
      <c r="B26" s="52"/>
      <c r="C26" s="52"/>
      <c r="D26" s="52"/>
      <c r="E26" s="52"/>
      <c r="F26" s="52"/>
      <c r="G26" s="52"/>
    </row>
    <row r="27" spans="1:12" ht="18.75" x14ac:dyDescent="0.25">
      <c r="A27" s="29"/>
      <c r="B27" s="53" t="s">
        <v>26</v>
      </c>
      <c r="C27" s="53"/>
      <c r="D27" s="53"/>
      <c r="E27" s="53"/>
      <c r="F27" s="53"/>
    </row>
    <row r="28" spans="1:12" ht="15.75" x14ac:dyDescent="0.25">
      <c r="A28" s="29"/>
      <c r="B28" s="31" t="s">
        <v>8</v>
      </c>
      <c r="C28" s="32" t="s">
        <v>8</v>
      </c>
      <c r="D28" s="33" t="s">
        <v>8</v>
      </c>
      <c r="E28" s="33" t="s">
        <v>9</v>
      </c>
      <c r="F28" s="34" t="s">
        <v>10</v>
      </c>
      <c r="G28" s="35" t="s">
        <v>11</v>
      </c>
    </row>
    <row r="29" spans="1:12" ht="15.75" x14ac:dyDescent="0.25">
      <c r="A29" s="29"/>
      <c r="B29" s="55" t="s">
        <v>12</v>
      </c>
      <c r="C29" s="32" t="s">
        <v>13</v>
      </c>
      <c r="D29" s="56" t="s">
        <v>14</v>
      </c>
      <c r="E29" s="56" t="s">
        <v>15</v>
      </c>
      <c r="F29" s="57" t="s">
        <v>16</v>
      </c>
      <c r="G29" s="58" t="s">
        <v>14</v>
      </c>
    </row>
    <row r="30" spans="1:12" ht="15.75" x14ac:dyDescent="0.25">
      <c r="A30" s="59" t="s">
        <v>18</v>
      </c>
      <c r="B30" s="60">
        <v>11002</v>
      </c>
      <c r="C30" s="40">
        <f ca="1">TODAY()-60</f>
        <v>43443</v>
      </c>
      <c r="D30" s="41">
        <v>2380</v>
      </c>
      <c r="E30" s="41">
        <v>2380</v>
      </c>
      <c r="F30" s="42">
        <f>D30-E30</f>
        <v>0</v>
      </c>
      <c r="G30" s="61" t="str">
        <f ca="1">IF(AND(F30&gt;0,C30&lt;=TODAY()-30),"ACTIE","")</f>
        <v/>
      </c>
      <c r="H30" s="62"/>
      <c r="I30" s="62"/>
      <c r="J30" s="62"/>
      <c r="K30" s="62"/>
      <c r="L30" s="62"/>
    </row>
    <row r="31" spans="1:12" ht="15.75" x14ac:dyDescent="0.25">
      <c r="A31" s="63" t="s">
        <v>19</v>
      </c>
      <c r="B31" s="44">
        <v>11003</v>
      </c>
      <c r="C31" s="40">
        <f t="shared" ref="C31:C42" ca="1" si="2">C30+7</f>
        <v>43450</v>
      </c>
      <c r="D31" s="45">
        <v>163.63</v>
      </c>
      <c r="E31" s="45"/>
      <c r="F31" s="46">
        <f t="shared" ref="F31:F42" si="3">D31-E31</f>
        <v>163.63</v>
      </c>
      <c r="G31" s="61" t="str">
        <f t="shared" ref="G31:G42" ca="1" si="4">IF(AND(F31&gt;0,C31&lt;=TODAY()-30),"ACTIE","")</f>
        <v>ACTIE</v>
      </c>
      <c r="H31" s="62"/>
      <c r="I31" s="62"/>
      <c r="J31" s="62"/>
      <c r="K31" s="62"/>
      <c r="L31" s="62"/>
    </row>
    <row r="32" spans="1:12" ht="15.75" x14ac:dyDescent="0.25">
      <c r="A32" s="63" t="s">
        <v>20</v>
      </c>
      <c r="B32" s="44">
        <v>11004</v>
      </c>
      <c r="C32" s="40">
        <f t="shared" ca="1" si="2"/>
        <v>43457</v>
      </c>
      <c r="D32" s="45">
        <v>41.65</v>
      </c>
      <c r="E32" s="45">
        <v>41.65</v>
      </c>
      <c r="F32" s="46">
        <f t="shared" si="3"/>
        <v>0</v>
      </c>
      <c r="G32" s="61" t="str">
        <f t="shared" ca="1" si="4"/>
        <v/>
      </c>
      <c r="H32" s="62"/>
      <c r="I32" s="62"/>
      <c r="J32" s="62"/>
      <c r="K32" s="62"/>
      <c r="L32" s="62"/>
    </row>
    <row r="33" spans="1:12" ht="15.75" x14ac:dyDescent="0.25">
      <c r="A33" s="63" t="s">
        <v>21</v>
      </c>
      <c r="B33" s="44">
        <v>11005</v>
      </c>
      <c r="C33" s="40">
        <f t="shared" ca="1" si="2"/>
        <v>43464</v>
      </c>
      <c r="D33" s="45">
        <v>89.25</v>
      </c>
      <c r="E33" s="45">
        <v>80</v>
      </c>
      <c r="F33" s="46">
        <f t="shared" si="3"/>
        <v>9.25</v>
      </c>
      <c r="G33" s="61" t="str">
        <f t="shared" ca="1" si="4"/>
        <v>ACTIE</v>
      </c>
      <c r="H33" s="62"/>
      <c r="I33" s="62"/>
      <c r="J33" s="62"/>
      <c r="K33" s="62"/>
      <c r="L33" s="62"/>
    </row>
    <row r="34" spans="1:12" ht="15.75" x14ac:dyDescent="0.25">
      <c r="A34" s="63" t="s">
        <v>22</v>
      </c>
      <c r="B34" s="44">
        <v>11006</v>
      </c>
      <c r="C34" s="40">
        <f t="shared" ca="1" si="2"/>
        <v>43471</v>
      </c>
      <c r="D34" s="45">
        <v>59.5</v>
      </c>
      <c r="E34" s="45"/>
      <c r="F34" s="46">
        <f t="shared" si="3"/>
        <v>59.5</v>
      </c>
      <c r="G34" s="61" t="str">
        <f t="shared" ca="1" si="4"/>
        <v>ACTIE</v>
      </c>
      <c r="H34" s="62"/>
      <c r="I34" s="62"/>
      <c r="J34" s="62"/>
      <c r="K34" s="62"/>
      <c r="L34" s="62"/>
    </row>
    <row r="35" spans="1:12" ht="15.75" x14ac:dyDescent="0.25">
      <c r="A35" s="63" t="s">
        <v>18</v>
      </c>
      <c r="B35" s="44">
        <v>11007</v>
      </c>
      <c r="C35" s="40">
        <f t="shared" ca="1" si="2"/>
        <v>43478</v>
      </c>
      <c r="D35" s="45">
        <v>178.5</v>
      </c>
      <c r="E35" s="45">
        <v>178.5</v>
      </c>
      <c r="F35" s="46">
        <f t="shared" si="3"/>
        <v>0</v>
      </c>
      <c r="G35" s="61" t="str">
        <f t="shared" ca="1" si="4"/>
        <v/>
      </c>
      <c r="H35" s="62"/>
      <c r="I35" s="62"/>
      <c r="J35" s="62"/>
      <c r="K35" s="62"/>
      <c r="L35" s="62"/>
    </row>
    <row r="36" spans="1:12" ht="15.75" x14ac:dyDescent="0.25">
      <c r="A36" s="63" t="s">
        <v>19</v>
      </c>
      <c r="B36" s="44">
        <v>11008</v>
      </c>
      <c r="C36" s="40">
        <f t="shared" ca="1" si="2"/>
        <v>43485</v>
      </c>
      <c r="D36" s="45">
        <v>720.9</v>
      </c>
      <c r="E36" s="45"/>
      <c r="F36" s="46">
        <f t="shared" si="3"/>
        <v>720.9</v>
      </c>
      <c r="G36" s="61" t="str">
        <f t="shared" ca="1" si="4"/>
        <v/>
      </c>
      <c r="H36" s="62"/>
      <c r="I36" s="62"/>
      <c r="J36" s="62"/>
      <c r="K36" s="62"/>
      <c r="L36" s="62"/>
    </row>
    <row r="37" spans="1:12" ht="15.75" x14ac:dyDescent="0.25">
      <c r="A37" s="63" t="s">
        <v>20</v>
      </c>
      <c r="B37" s="44">
        <v>11009</v>
      </c>
      <c r="C37" s="40">
        <f t="shared" ca="1" si="2"/>
        <v>43492</v>
      </c>
      <c r="D37" s="45">
        <v>720.9</v>
      </c>
      <c r="E37" s="45">
        <v>720.9</v>
      </c>
      <c r="F37" s="46">
        <f t="shared" si="3"/>
        <v>0</v>
      </c>
      <c r="G37" s="61" t="str">
        <f t="shared" ca="1" si="4"/>
        <v/>
      </c>
      <c r="H37" s="62"/>
      <c r="I37" s="62"/>
      <c r="J37" s="62"/>
      <c r="K37" s="62"/>
      <c r="L37" s="62"/>
    </row>
    <row r="38" spans="1:12" ht="15.75" x14ac:dyDescent="0.25">
      <c r="A38" s="63" t="s">
        <v>23</v>
      </c>
      <c r="B38" s="44">
        <v>11010</v>
      </c>
      <c r="C38" s="40">
        <f t="shared" ca="1" si="2"/>
        <v>43499</v>
      </c>
      <c r="D38" s="45">
        <v>906.78</v>
      </c>
      <c r="E38" s="45"/>
      <c r="F38" s="46">
        <f t="shared" si="3"/>
        <v>906.78</v>
      </c>
      <c r="G38" s="61" t="str">
        <f t="shared" ca="1" si="4"/>
        <v/>
      </c>
      <c r="H38" s="62"/>
      <c r="I38" s="62"/>
      <c r="J38" s="62"/>
      <c r="K38" s="62"/>
      <c r="L38" s="62"/>
    </row>
    <row r="39" spans="1:12" ht="15.75" x14ac:dyDescent="0.25">
      <c r="A39" s="63" t="s">
        <v>18</v>
      </c>
      <c r="B39" s="44">
        <v>11011</v>
      </c>
      <c r="C39" s="40">
        <f ca="1">C31+7</f>
        <v>43457</v>
      </c>
      <c r="D39" s="45">
        <v>110</v>
      </c>
      <c r="E39" s="45">
        <v>110</v>
      </c>
      <c r="F39" s="46">
        <f t="shared" si="3"/>
        <v>0</v>
      </c>
      <c r="G39" s="61" t="str">
        <f t="shared" ca="1" si="4"/>
        <v/>
      </c>
      <c r="H39" s="62"/>
      <c r="I39" s="62"/>
      <c r="J39" s="62"/>
      <c r="K39" s="62"/>
      <c r="L39" s="62"/>
    </row>
    <row r="40" spans="1:12" ht="15.75" x14ac:dyDescent="0.25">
      <c r="A40" s="63" t="s">
        <v>19</v>
      </c>
      <c r="B40" s="44">
        <v>11012</v>
      </c>
      <c r="C40" s="40">
        <f t="shared" ca="1" si="2"/>
        <v>43464</v>
      </c>
      <c r="D40" s="45">
        <v>327.25</v>
      </c>
      <c r="E40" s="45"/>
      <c r="F40" s="46">
        <f t="shared" si="3"/>
        <v>327.25</v>
      </c>
      <c r="G40" s="61" t="str">
        <f t="shared" ca="1" si="4"/>
        <v>ACTIE</v>
      </c>
      <c r="H40" s="62"/>
      <c r="I40" s="62"/>
      <c r="J40" s="62"/>
      <c r="K40" s="62"/>
      <c r="L40" s="62"/>
    </row>
    <row r="41" spans="1:12" ht="15.75" x14ac:dyDescent="0.25">
      <c r="A41" s="63" t="s">
        <v>20</v>
      </c>
      <c r="B41" s="44">
        <v>11013</v>
      </c>
      <c r="C41" s="40">
        <f t="shared" ca="1" si="2"/>
        <v>43471</v>
      </c>
      <c r="D41" s="45">
        <v>41.65</v>
      </c>
      <c r="E41" s="45">
        <v>20</v>
      </c>
      <c r="F41" s="46">
        <f t="shared" si="3"/>
        <v>21.65</v>
      </c>
      <c r="G41" s="61" t="str">
        <f t="shared" ca="1" si="4"/>
        <v>ACTIE</v>
      </c>
      <c r="H41" s="62"/>
      <c r="I41" s="62"/>
      <c r="J41" s="62"/>
      <c r="K41" s="62"/>
      <c r="L41" s="62"/>
    </row>
    <row r="42" spans="1:12" ht="15.75" x14ac:dyDescent="0.25">
      <c r="A42" s="64" t="s">
        <v>24</v>
      </c>
      <c r="B42" s="48">
        <v>11014</v>
      </c>
      <c r="C42" s="40">
        <f t="shared" ca="1" si="2"/>
        <v>43478</v>
      </c>
      <c r="D42" s="49">
        <v>1987.3</v>
      </c>
      <c r="E42" s="49">
        <v>1000</v>
      </c>
      <c r="F42" s="50">
        <f t="shared" si="3"/>
        <v>987.3</v>
      </c>
      <c r="G42" s="61" t="str">
        <f t="shared" ca="1" si="4"/>
        <v/>
      </c>
      <c r="H42" s="65" t="s">
        <v>27</v>
      </c>
      <c r="I42" s="62"/>
      <c r="J42" s="62"/>
      <c r="K42" s="62"/>
      <c r="L42" s="62"/>
    </row>
    <row r="43" spans="1:12" x14ac:dyDescent="0.25">
      <c r="C43" s="66"/>
      <c r="D43" s="66"/>
      <c r="E43" s="66"/>
      <c r="F43" s="66"/>
      <c r="G43" s="66"/>
      <c r="H43" s="67"/>
    </row>
    <row r="44" spans="1:12" x14ac:dyDescent="0.25">
      <c r="G44" s="71"/>
    </row>
    <row r="45" spans="1:12" s="17" customFormat="1" ht="21" x14ac:dyDescent="0.25">
      <c r="A45" s="15" t="s">
        <v>28</v>
      </c>
      <c r="B45" s="13"/>
      <c r="C45" s="14"/>
      <c r="D45" s="15"/>
      <c r="E45" s="15"/>
      <c r="F45" s="16"/>
      <c r="G45" s="16"/>
      <c r="H45" s="16"/>
      <c r="I45" s="16"/>
    </row>
    <row r="46" spans="1:12" ht="15.75" x14ac:dyDescent="0.25">
      <c r="A46" s="72" t="s">
        <v>29</v>
      </c>
    </row>
    <row r="47" spans="1:12" ht="15.75" x14ac:dyDescent="0.25">
      <c r="A47" s="62" t="s">
        <v>30</v>
      </c>
    </row>
    <row r="48" spans="1:12" ht="15.75" x14ac:dyDescent="0.25">
      <c r="A48" s="62" t="s">
        <v>31</v>
      </c>
    </row>
    <row r="49" spans="1:7" ht="15.75" x14ac:dyDescent="0.25">
      <c r="A49" s="62" t="s">
        <v>32</v>
      </c>
    </row>
    <row r="50" spans="1:7" ht="15.75" x14ac:dyDescent="0.25">
      <c r="A50" s="62"/>
      <c r="B50" s="62"/>
      <c r="C50" s="62"/>
      <c r="D50" s="73"/>
      <c r="E50" s="73" t="s">
        <v>33</v>
      </c>
      <c r="F50" s="74" t="s">
        <v>17</v>
      </c>
    </row>
    <row r="51" spans="1:7" ht="15.75" x14ac:dyDescent="0.25">
      <c r="A51" s="75"/>
      <c r="B51" s="75"/>
      <c r="C51" s="75"/>
      <c r="D51" s="76" t="s">
        <v>8</v>
      </c>
      <c r="E51" s="77" t="s">
        <v>34</v>
      </c>
      <c r="F51" s="78" t="s">
        <v>34</v>
      </c>
    </row>
    <row r="52" spans="1:7" ht="15.75" x14ac:dyDescent="0.25">
      <c r="A52" s="79" t="s">
        <v>35</v>
      </c>
      <c r="B52" s="76" t="s">
        <v>36</v>
      </c>
      <c r="C52" s="76" t="s">
        <v>37</v>
      </c>
      <c r="D52" s="76" t="s">
        <v>14</v>
      </c>
      <c r="E52" s="77" t="s">
        <v>38</v>
      </c>
      <c r="F52" s="78" t="s">
        <v>38</v>
      </c>
    </row>
    <row r="53" spans="1:7" ht="15.75" x14ac:dyDescent="0.25">
      <c r="A53" s="38" t="s">
        <v>39</v>
      </c>
      <c r="B53" s="44" t="s">
        <v>40</v>
      </c>
      <c r="C53" s="40">
        <f ca="1">TODAY()-30</f>
        <v>43473</v>
      </c>
      <c r="D53" s="80">
        <v>2380</v>
      </c>
      <c r="E53" s="81">
        <f ca="1">IF(C53&lt;TODAY(),0,IF(C53-TODAY()&lt;30,"APK",""))</f>
        <v>0</v>
      </c>
      <c r="F53" s="44">
        <f ca="1">IF(D53&lt;TODAY(),0,IF(D53-TODAY()&lt;30,"APK",""))</f>
        <v>0</v>
      </c>
      <c r="G53" s="82"/>
    </row>
    <row r="54" spans="1:7" ht="15.75" x14ac:dyDescent="0.25">
      <c r="A54" s="38" t="s">
        <v>41</v>
      </c>
      <c r="B54" s="44" t="s">
        <v>42</v>
      </c>
      <c r="C54" s="40">
        <f t="shared" ref="C54:C65" ca="1" si="5">C53+7</f>
        <v>43480</v>
      </c>
      <c r="D54" s="45">
        <v>163.63</v>
      </c>
      <c r="E54" s="81">
        <f t="shared" ref="E54:F65" ca="1" si="6">IF(C54&lt;TODAY(),0,IF(C54-TODAY()&lt;30,"APK",""))</f>
        <v>0</v>
      </c>
      <c r="F54" s="44">
        <f t="shared" ca="1" si="6"/>
        <v>0</v>
      </c>
      <c r="G54" s="82"/>
    </row>
    <row r="55" spans="1:7" ht="15.75" x14ac:dyDescent="0.25">
      <c r="A55" s="38" t="s">
        <v>41</v>
      </c>
      <c r="B55" s="44" t="s">
        <v>43</v>
      </c>
      <c r="C55" s="40">
        <f t="shared" ca="1" si="5"/>
        <v>43487</v>
      </c>
      <c r="D55" s="45">
        <v>3241.65</v>
      </c>
      <c r="E55" s="81">
        <f t="shared" ca="1" si="6"/>
        <v>0</v>
      </c>
      <c r="F55" s="44">
        <f t="shared" ca="1" si="6"/>
        <v>0</v>
      </c>
      <c r="G55" s="82"/>
    </row>
    <row r="56" spans="1:7" ht="15.75" x14ac:dyDescent="0.25">
      <c r="A56" s="38" t="s">
        <v>41</v>
      </c>
      <c r="B56" s="44" t="s">
        <v>44</v>
      </c>
      <c r="C56" s="40">
        <f t="shared" ca="1" si="5"/>
        <v>43494</v>
      </c>
      <c r="D56" s="45">
        <v>4589.25</v>
      </c>
      <c r="E56" s="81">
        <f t="shared" ca="1" si="6"/>
        <v>0</v>
      </c>
      <c r="F56" s="44">
        <f t="shared" ca="1" si="6"/>
        <v>0</v>
      </c>
      <c r="G56" s="82"/>
    </row>
    <row r="57" spans="1:7" ht="15.75" x14ac:dyDescent="0.25">
      <c r="A57" s="38" t="s">
        <v>45</v>
      </c>
      <c r="B57" s="44" t="s">
        <v>46</v>
      </c>
      <c r="C57" s="40">
        <f t="shared" ca="1" si="5"/>
        <v>43501</v>
      </c>
      <c r="D57" s="45">
        <v>1259.5</v>
      </c>
      <c r="E57" s="81">
        <f t="shared" ca="1" si="6"/>
        <v>0</v>
      </c>
      <c r="F57" s="44">
        <f t="shared" ca="1" si="6"/>
        <v>0</v>
      </c>
      <c r="G57" s="82"/>
    </row>
    <row r="58" spans="1:7" ht="15.75" x14ac:dyDescent="0.25">
      <c r="A58" s="38" t="s">
        <v>47</v>
      </c>
      <c r="B58" s="44" t="s">
        <v>48</v>
      </c>
      <c r="C58" s="40">
        <f t="shared" ca="1" si="5"/>
        <v>43508</v>
      </c>
      <c r="D58" s="45">
        <v>178.5</v>
      </c>
      <c r="E58" s="81" t="str">
        <f t="shared" ca="1" si="6"/>
        <v>APK</v>
      </c>
      <c r="F58" s="44">
        <f t="shared" ca="1" si="6"/>
        <v>0</v>
      </c>
      <c r="G58" s="82"/>
    </row>
    <row r="59" spans="1:7" ht="15.75" x14ac:dyDescent="0.25">
      <c r="A59" s="38" t="s">
        <v>49</v>
      </c>
      <c r="B59" s="44" t="s">
        <v>50</v>
      </c>
      <c r="C59" s="40">
        <f t="shared" ca="1" si="5"/>
        <v>43515</v>
      </c>
      <c r="D59" s="45">
        <v>720.9</v>
      </c>
      <c r="E59" s="81" t="str">
        <f t="shared" ca="1" si="6"/>
        <v>APK</v>
      </c>
      <c r="F59" s="44">
        <f t="shared" ca="1" si="6"/>
        <v>0</v>
      </c>
      <c r="G59" s="82"/>
    </row>
    <row r="60" spans="1:7" ht="15.75" x14ac:dyDescent="0.25">
      <c r="A60" s="38" t="s">
        <v>47</v>
      </c>
      <c r="B60" s="44" t="s">
        <v>48</v>
      </c>
      <c r="C60" s="40">
        <f t="shared" ca="1" si="5"/>
        <v>43522</v>
      </c>
      <c r="D60" s="45">
        <v>720.9</v>
      </c>
      <c r="E60" s="81" t="str">
        <f t="shared" ca="1" si="6"/>
        <v>APK</v>
      </c>
      <c r="F60" s="44">
        <f t="shared" ca="1" si="6"/>
        <v>0</v>
      </c>
      <c r="G60" s="82"/>
    </row>
    <row r="61" spans="1:7" ht="15.75" x14ac:dyDescent="0.25">
      <c r="A61" s="38" t="s">
        <v>51</v>
      </c>
      <c r="B61" s="44" t="s">
        <v>52</v>
      </c>
      <c r="C61" s="40">
        <f ca="1">C60+70</f>
        <v>43592</v>
      </c>
      <c r="D61" s="45">
        <v>3906.78</v>
      </c>
      <c r="E61" s="81" t="str">
        <f t="shared" ca="1" si="6"/>
        <v/>
      </c>
      <c r="F61" s="44">
        <f t="shared" ca="1" si="6"/>
        <v>0</v>
      </c>
      <c r="G61" s="82"/>
    </row>
    <row r="62" spans="1:7" ht="15.75" x14ac:dyDescent="0.25">
      <c r="A62" s="38" t="s">
        <v>51</v>
      </c>
      <c r="B62" s="44" t="s">
        <v>53</v>
      </c>
      <c r="C62" s="40">
        <f t="shared" ref="C62:C64" ca="1" si="7">C61+70</f>
        <v>43662</v>
      </c>
      <c r="D62" s="45">
        <v>5110</v>
      </c>
      <c r="E62" s="81" t="str">
        <f t="shared" ca="1" si="6"/>
        <v/>
      </c>
      <c r="F62" s="44">
        <f t="shared" ca="1" si="6"/>
        <v>0</v>
      </c>
      <c r="G62" s="82"/>
    </row>
    <row r="63" spans="1:7" ht="15.75" x14ac:dyDescent="0.25">
      <c r="A63" s="38" t="s">
        <v>54</v>
      </c>
      <c r="B63" s="44" t="s">
        <v>55</v>
      </c>
      <c r="C63" s="40">
        <f t="shared" ca="1" si="7"/>
        <v>43732</v>
      </c>
      <c r="D63" s="45">
        <v>9327.25</v>
      </c>
      <c r="E63" s="81" t="str">
        <f t="shared" ca="1" si="6"/>
        <v/>
      </c>
      <c r="F63" s="44">
        <f t="shared" ca="1" si="6"/>
        <v>0</v>
      </c>
      <c r="G63" s="82"/>
    </row>
    <row r="64" spans="1:7" ht="15.75" x14ac:dyDescent="0.25">
      <c r="A64" s="38" t="s">
        <v>56</v>
      </c>
      <c r="B64" s="44" t="s">
        <v>57</v>
      </c>
      <c r="C64" s="40">
        <f t="shared" ca="1" si="7"/>
        <v>43802</v>
      </c>
      <c r="D64" s="45">
        <v>1141.6500000000001</v>
      </c>
      <c r="E64" s="81" t="str">
        <f t="shared" ca="1" si="6"/>
        <v/>
      </c>
      <c r="F64" s="44">
        <f t="shared" ca="1" si="6"/>
        <v>0</v>
      </c>
      <c r="G64" s="82"/>
    </row>
    <row r="65" spans="1:7" ht="15.75" x14ac:dyDescent="0.25">
      <c r="A65" s="38" t="s">
        <v>58</v>
      </c>
      <c r="B65" s="44" t="s">
        <v>59</v>
      </c>
      <c r="C65" s="40">
        <f t="shared" ca="1" si="5"/>
        <v>43809</v>
      </c>
      <c r="D65" s="45">
        <v>1987.3</v>
      </c>
      <c r="E65" s="81" t="str">
        <f t="shared" ca="1" si="6"/>
        <v/>
      </c>
      <c r="F65" s="44">
        <f t="shared" ca="1" si="6"/>
        <v>0</v>
      </c>
      <c r="G65" s="82"/>
    </row>
    <row r="66" spans="1:7" ht="15.75" x14ac:dyDescent="0.25">
      <c r="A66" s="62" t="s">
        <v>60</v>
      </c>
      <c r="B66" s="83"/>
      <c r="C66" s="84"/>
      <c r="D66" s="73"/>
      <c r="E66" s="73"/>
      <c r="F66" s="74"/>
      <c r="G66" s="82"/>
    </row>
    <row r="67" spans="1:7" ht="15.75" x14ac:dyDescent="0.25">
      <c r="A67" s="62" t="s">
        <v>61</v>
      </c>
      <c r="B67" s="83"/>
      <c r="C67" s="84"/>
      <c r="D67" s="73"/>
      <c r="E67" s="73"/>
      <c r="F67" s="74"/>
      <c r="G67" s="82"/>
    </row>
    <row r="68" spans="1:7" ht="15.75" x14ac:dyDescent="0.25">
      <c r="A68" s="62" t="s">
        <v>62</v>
      </c>
      <c r="B68" s="83"/>
      <c r="C68" s="84"/>
      <c r="D68" s="73"/>
      <c r="E68" s="73"/>
      <c r="F68" s="74"/>
      <c r="G68" s="82"/>
    </row>
  </sheetData>
  <mergeCells count="5">
    <mergeCell ref="A1:I1"/>
    <mergeCell ref="A2:I2"/>
    <mergeCell ref="D10:E10"/>
    <mergeCell ref="A26:G26"/>
    <mergeCell ref="B27:F27"/>
  </mergeCells>
  <conditionalFormatting sqref="E53:E65">
    <cfRule type="cellIs" dxfId="5" priority="5" stopIfTrue="1" operator="equal">
      <formula>"APK"</formula>
    </cfRule>
    <cfRule type="cellIs" dxfId="4" priority="6" stopIfTrue="1" operator="equal">
      <formula>0</formula>
    </cfRule>
  </conditionalFormatting>
  <conditionalFormatting sqref="C53:C65">
    <cfRule type="expression" dxfId="3" priority="4">
      <formula>AND(C53&gt;=TODAY(),C53&lt;=TODAY()+30)</formula>
    </cfRule>
  </conditionalFormatting>
  <conditionalFormatting sqref="C30:C42">
    <cfRule type="expression" dxfId="2" priority="3">
      <formula>AND(C30&gt;=TODAY(),C30&lt;=TODAY()+30)</formula>
    </cfRule>
  </conditionalFormatting>
  <conditionalFormatting sqref="G30:G42">
    <cfRule type="cellIs" dxfId="1" priority="2" operator="equal">
      <formula>"ACTIE"</formula>
    </cfRule>
  </conditionalFormatting>
  <conditionalFormatting sqref="C13:C25">
    <cfRule type="expression" dxfId="0" priority="1">
      <formula>AND(C13&gt;=TODAY(),C13&lt;=TODAY()+30)</formula>
    </cfRule>
  </conditionalFormatting>
  <printOptions horizontalCentered="1"/>
  <pageMargins left="0.11811023622047245" right="0.11811023622047245" top="0.15748031496062992" bottom="0.15748031496062992" header="0.31496062992125984" footer="0.31496062992125984"/>
  <pageSetup paperSize="9" scale="93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561975</xdr:colOff>
                <xdr:row>4</xdr:row>
                <xdr:rowOff>257175</xdr:rowOff>
              </from>
              <to>
                <xdr:col>3</xdr:col>
                <xdr:colOff>561975</xdr:colOff>
                <xdr:row>4</xdr:row>
                <xdr:rowOff>257175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3</xdr:col>
                <xdr:colOff>561975</xdr:colOff>
                <xdr:row>4</xdr:row>
                <xdr:rowOff>257175</xdr:rowOff>
              </from>
              <to>
                <xdr:col>3</xdr:col>
                <xdr:colOff>561975</xdr:colOff>
                <xdr:row>4</xdr:row>
                <xdr:rowOff>257175</xdr:rowOff>
              </to>
            </anchor>
          </objectPr>
        </oleObject>
      </mc:Choice>
      <mc:Fallback>
        <oleObject progId="PBrush" shapeId="1026" r:id="rId6"/>
      </mc:Fallback>
    </mc:AlternateContent>
    <mc:AlternateContent xmlns:mc="http://schemas.openxmlformats.org/markup-compatibility/2006">
      <mc:Choice Requires="x14">
        <oleObject progId="PBrush" shapeId="1027" r:id="rId7">
          <objectPr defaultSize="0" autoPict="0" r:id="rId5">
            <anchor moveWithCells="1" sizeWithCells="1">
              <from>
                <xdr:col>3</xdr:col>
                <xdr:colOff>561975</xdr:colOff>
                <xdr:row>44</xdr:row>
                <xdr:rowOff>257175</xdr:rowOff>
              </from>
              <to>
                <xdr:col>3</xdr:col>
                <xdr:colOff>561975</xdr:colOff>
                <xdr:row>44</xdr:row>
                <xdr:rowOff>257175</xdr:rowOff>
              </to>
            </anchor>
          </objectPr>
        </oleObject>
      </mc:Choice>
      <mc:Fallback>
        <oleObject progId="PBrush" shapeId="1027" r:id="rId7"/>
      </mc:Fallback>
    </mc:AlternateContent>
    <mc:AlternateContent xmlns:mc="http://schemas.openxmlformats.org/markup-compatibility/2006">
      <mc:Choice Requires="x14">
        <oleObject progId="PBrush" shapeId="1028" r:id="rId8">
          <objectPr defaultSize="0" autoPict="0" r:id="rId5">
            <anchor moveWithCells="1" sizeWithCells="1">
              <from>
                <xdr:col>3</xdr:col>
                <xdr:colOff>561975</xdr:colOff>
                <xdr:row>44</xdr:row>
                <xdr:rowOff>257175</xdr:rowOff>
              </from>
              <to>
                <xdr:col>3</xdr:col>
                <xdr:colOff>561975</xdr:colOff>
                <xdr:row>44</xdr:row>
                <xdr:rowOff>257175</xdr:rowOff>
              </to>
            </anchor>
          </objectPr>
        </oleObject>
      </mc:Choice>
      <mc:Fallback>
        <oleObject progId="PBrush" shapeId="1028" r:id="rId8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21. ALS.DATUMTIJD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2019-02-07T13:31:36Z</dcterms:created>
  <dcterms:modified xsi:type="dcterms:W3CDTF">2019-02-07T13:32:40Z</dcterms:modified>
</cp:coreProperties>
</file>