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Ex1.xml" ContentType="application/vnd.ms-office.chartex+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pivotTables/pivotTable2.xml" ContentType="application/vnd.openxmlformats-officedocument.spreadsheetml.pivotTable+xml"/>
  <Override PartName="/xl/drawings/drawing11.xml" ContentType="application/vnd.openxmlformats-officedocument.drawing+xml"/>
  <Override PartName="/xl/charts/chart13.xml" ContentType="application/vnd.openxmlformats-officedocument.drawingml.chart+xml"/>
  <Override PartName="/xl/pivotTables/pivotTable3.xml" ContentType="application/vnd.openxmlformats-officedocument.spreadsheetml.pivotTable+xml"/>
  <Override PartName="/xl/drawings/drawing12.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pivotTables/pivotTable4.xml" ContentType="application/vnd.openxmlformats-officedocument.spreadsheetml.pivotTable+xml"/>
  <Override PartName="/xl/drawings/drawing13.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pivotTables/pivotTable5.xml" ContentType="application/vnd.openxmlformats-officedocument.spreadsheetml.pivotTable+xml"/>
  <Override PartName="/xl/drawings/drawing14.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15.xml" ContentType="application/vnd.openxmlformats-officedocument.drawing+xml"/>
  <Override PartName="/xl/pivotTables/pivotTable9.xml" ContentType="application/vnd.openxmlformats-officedocument.spreadsheetml.pivotTable+xml"/>
  <Override PartName="/xl/drawings/drawing16.xml" ContentType="application/vnd.openxmlformats-officedocument.drawing+xml"/>
  <Override PartName="/xl/charts/chartEx2.xml" ContentType="application/vnd.ms-office.chartex+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hidePivotFieldList="1" defaultThemeVersion="166925"/>
  <mc:AlternateContent xmlns:mc="http://schemas.openxmlformats.org/markup-compatibility/2006">
    <mc:Choice Requires="x15">
      <x15ac:absPath xmlns:x15ac="http://schemas.microsoft.com/office/spreadsheetml/2010/11/ac" url="C:\Users\Computraining\OneDrive\Documenten Onedrive\Cursussen\1. Alle werkboek cursussen\Excel\6. Dashboards maken\"/>
    </mc:Choice>
  </mc:AlternateContent>
  <xr:revisionPtr revIDLastSave="0" documentId="13_ncr:1_{4094BE2C-75C2-45BB-B9AE-5BFB2FF3B338}" xr6:coauthVersionLast="45" xr6:coauthVersionMax="45" xr10:uidLastSave="{00000000-0000-0000-0000-000000000000}"/>
  <bookViews>
    <workbookView xWindow="-98" yWindow="-98" windowWidth="21795" windowHeight="13096" tabRatio="888" activeTab="3" xr2:uid="{656CF5EC-C770-4E1E-88FB-A72ACEEC6F2E}"/>
  </bookViews>
  <sheets>
    <sheet name="Inhoudsopgave" sheetId="12" r:id="rId1"/>
    <sheet name="Database Electronics " sheetId="3" r:id="rId2"/>
    <sheet name="Dashboard voorbeeld" sheetId="2" r:id="rId3"/>
    <sheet name="Dashboard maken" sheetId="1" r:id="rId4"/>
    <sheet name="Lijntabel" sheetId="4" r:id="rId5"/>
    <sheet name="Managertabel" sheetId="6" r:id="rId6"/>
    <sheet name="Categorietabel" sheetId="5" r:id="rId7"/>
    <sheet name="Taarttabel" sheetId="7" r:id="rId8"/>
    <sheet name="Spark_lijntabel" sheetId="8" r:id="rId9"/>
    <sheet name="Maptabel" sheetId="9" r:id="rId10"/>
    <sheet name="Dashboard Beveiligen" sheetId="10" r:id="rId11"/>
    <sheet name="Data dec" sheetId="11" r:id="rId12"/>
  </sheets>
  <definedNames>
    <definedName name="__123Graph_A" localSheetId="6" hidden="1">#REF!</definedName>
    <definedName name="__123Graph_A" localSheetId="10" hidden="1">#REF!</definedName>
    <definedName name="__123Graph_A" localSheetId="1" hidden="1">#REF!</definedName>
    <definedName name="__123Graph_A" localSheetId="0" hidden="1">#REF!</definedName>
    <definedName name="__123Graph_A" localSheetId="5" hidden="1">#REF!</definedName>
    <definedName name="__123Graph_A" localSheetId="9" hidden="1">#REF!</definedName>
    <definedName name="__123Graph_A" localSheetId="8" hidden="1">#REF!</definedName>
    <definedName name="__123Graph_A" hidden="1">#REF!</definedName>
    <definedName name="__123Graph_B" localSheetId="6" hidden="1">#REF!</definedName>
    <definedName name="__123Graph_B" localSheetId="10" hidden="1">#REF!</definedName>
    <definedName name="__123Graph_B" localSheetId="1" hidden="1">#REF!</definedName>
    <definedName name="__123Graph_B" localSheetId="0" hidden="1">#REF!</definedName>
    <definedName name="__123Graph_B" localSheetId="5" hidden="1">#REF!</definedName>
    <definedName name="__123Graph_B" localSheetId="9" hidden="1">#REF!</definedName>
    <definedName name="__123Graph_B" localSheetId="8" hidden="1">#REF!</definedName>
    <definedName name="__123Graph_B" hidden="1">#REF!</definedName>
    <definedName name="__123Graph_X" localSheetId="6" hidden="1">#REF!</definedName>
    <definedName name="__123Graph_X" localSheetId="10" hidden="1">#REF!</definedName>
    <definedName name="__123Graph_X" localSheetId="1" hidden="1">#REF!</definedName>
    <definedName name="__123Graph_X" localSheetId="0" hidden="1">#REF!</definedName>
    <definedName name="__123Graph_X" localSheetId="5" hidden="1">#REF!</definedName>
    <definedName name="__123Graph_X" localSheetId="9" hidden="1">#REF!</definedName>
    <definedName name="__123Graph_X" localSheetId="8" hidden="1">#REF!</definedName>
    <definedName name="__123Graph_X" hidden="1">#REF!</definedName>
    <definedName name="_xlnm._FilterDatabase" localSheetId="1" hidden="1">'Database Electronics '!$A$1:$J$918</definedName>
    <definedName name="_xlchart.v5.0" hidden="1">Maptabel!$A$15:$B$15</definedName>
    <definedName name="_xlchart.v5.1" hidden="1">Maptabel!$A$16:$B$21</definedName>
    <definedName name="_xlchart.v5.2" hidden="1">Maptabel!$C$15</definedName>
    <definedName name="_xlchart.v5.3" hidden="1">Maptabel!$C$16:$C$21</definedName>
    <definedName name="_xlchart.v5.4" hidden="1">Maptabel!$A$15:$B$15</definedName>
    <definedName name="_xlchart.v5.5" hidden="1">Maptabel!$A$16:$B$21</definedName>
    <definedName name="_xlchart.v5.6" hidden="1">Maptabel!$C$15</definedName>
    <definedName name="_xlchart.v5.7" hidden="1">Maptabel!$C$16:$C$21</definedName>
    <definedName name="_xlnm.Print_Area" localSheetId="6">Categorietabel!$A$1:$M$25</definedName>
    <definedName name="_xlnm.Print_Area" localSheetId="10">'Dashboard Beveiligen'!$A$1:$M$126</definedName>
    <definedName name="_xlnm.Print_Area" localSheetId="3">'Dashboard maken'!$A$1:$M$118</definedName>
    <definedName name="_xlnm.Print_Area" localSheetId="2">'Dashboard voorbeeld'!$A$1:$S$57</definedName>
    <definedName name="_xlnm.Print_Area" localSheetId="0">Inhoudsopgave!$A$1:$B$31</definedName>
    <definedName name="_xlnm.Print_Area" localSheetId="4">Lijntabel!$A$1:$M$32</definedName>
    <definedName name="_xlnm.Print_Area" localSheetId="5">Managertabel!$A$1:$K$21</definedName>
    <definedName name="_xlnm.Print_Area" localSheetId="9">Maptabel!$A$1:$K$37</definedName>
    <definedName name="_xlnm.Print_Area" localSheetId="8">Spark_lijntabel!$A$1:$X$47</definedName>
    <definedName name="_xlnm.Print_Area" localSheetId="7">Taarttabel!$A$1:$N$25</definedName>
    <definedName name="Berekenen" localSheetId="6" hidden="1">#REF!</definedName>
    <definedName name="Berekenen" localSheetId="10" hidden="1">#REF!</definedName>
    <definedName name="Berekenen" localSheetId="1" hidden="1">#REF!</definedName>
    <definedName name="Berekenen" localSheetId="0" hidden="1">#REF!</definedName>
    <definedName name="Berekenen" localSheetId="5" hidden="1">#REF!</definedName>
    <definedName name="Berekenen" localSheetId="9" hidden="1">#REF!</definedName>
    <definedName name="Berekenen" localSheetId="8" hidden="1">#REF!</definedName>
    <definedName name="Berekenen" hidden="1">#REF!</definedName>
    <definedName name="Data">'Database Electronics '!$A$1:$J$1000</definedName>
    <definedName name="Data_Electronics">'Database Electronics '!$A$1:$J$1000</definedName>
    <definedName name="geg_vern" localSheetId="6" hidden="1">#REF!</definedName>
    <definedName name="geg_vern" localSheetId="10" hidden="1">#REF!</definedName>
    <definedName name="geg_vern" localSheetId="1" hidden="1">#REF!</definedName>
    <definedName name="geg_vern" localSheetId="0" hidden="1">#REF!</definedName>
    <definedName name="geg_vern" localSheetId="5" hidden="1">#REF!</definedName>
    <definedName name="geg_vern" localSheetId="9" hidden="1">#REF!</definedName>
    <definedName name="geg_vern" localSheetId="8" hidden="1">#REF!</definedName>
    <definedName name="geg_vern" hidden="1">#REF!</definedName>
    <definedName name="Gegevens_vernieuwen" localSheetId="6" hidden="1">#REF!</definedName>
    <definedName name="Gegevens_vernieuwen" localSheetId="10" hidden="1">#REF!</definedName>
    <definedName name="Gegevens_vernieuwen" localSheetId="1" hidden="1">#REF!</definedName>
    <definedName name="Gegevens_vernieuwen" localSheetId="0" hidden="1">#REF!</definedName>
    <definedName name="Gegevens_vernieuwen" localSheetId="5" hidden="1">#REF!</definedName>
    <definedName name="Gegevens_vernieuwen" localSheetId="9" hidden="1">#REF!</definedName>
    <definedName name="Gegevens_vernieuwen" localSheetId="8" hidden="1">#REF!</definedName>
    <definedName name="Gegevens_vernieuwen" hidden="1">#REF!</definedName>
    <definedName name="HTML_CodePage" hidden="1">1252</definedName>
    <definedName name="HTML_Control" localSheetId="6" hidden="1">{"'Cijfers'!$A$1:$L$22"}</definedName>
    <definedName name="HTML_Control" localSheetId="10" hidden="1">{"'Cijfers'!$A$1:$L$22"}</definedName>
    <definedName name="HTML_Control" localSheetId="3" hidden="1">{"'Cijfers'!$A$1:$L$22"}</definedName>
    <definedName name="HTML_Control" localSheetId="2" hidden="1">{"'Cijfers'!$A$1:$L$22"}</definedName>
    <definedName name="HTML_Control" localSheetId="11" hidden="1">{"'Cijfers'!$A$1:$L$22"}</definedName>
    <definedName name="HTML_Control" localSheetId="1" hidden="1">{"'Cijfers'!$A$1:$L$22"}</definedName>
    <definedName name="HTML_Control" localSheetId="0" hidden="1">{"'Cijfers'!$A$1:$L$22"}</definedName>
    <definedName name="HTML_Control" localSheetId="4" hidden="1">{"'Cijfers'!$A$1:$L$22"}</definedName>
    <definedName name="HTML_Control" localSheetId="5" hidden="1">{"'Cijfers'!$A$1:$L$22"}</definedName>
    <definedName name="HTML_Control" localSheetId="9" hidden="1">{"'Cijfers'!$A$1:$L$22"}</definedName>
    <definedName name="HTML_Control" localSheetId="8" hidden="1">{"'Cijfers'!$A$1:$L$22"}</definedName>
    <definedName name="HTML_Control" localSheetId="7" hidden="1">{"'Cijfers'!$A$1:$L$22"}</definedName>
    <definedName name="HTML_Control" hidden="1">{"'Cijfers'!$A$1:$L$22"}</definedName>
    <definedName name="HTML_Description" hidden="1">"Cijfers van de bla bla school"</definedName>
    <definedName name="HTML_Email" hidden="1">""</definedName>
    <definedName name="HTML_Header" hidden="1">"Cijfers"</definedName>
    <definedName name="HTML_LastUpdate" hidden="1">"13-7-1998"</definedName>
    <definedName name="HTML_LineAfter" hidden="1">TRUE</definedName>
    <definedName name="HTML_LineBefore" hidden="1">TRUE</definedName>
    <definedName name="HTML_Name" hidden="1">"Davilex"</definedName>
    <definedName name="HTML_OBDlg2" hidden="1">TRUE</definedName>
    <definedName name="HTML_OBDlg3" hidden="1">TRUE</definedName>
    <definedName name="HTML_OBDlg4" hidden="1">TRUE</definedName>
    <definedName name="HTML_OS" hidden="1">0</definedName>
    <definedName name="HTML_PathFile" hidden="1">"C:\HTML.htm"</definedName>
    <definedName name="HTML_PathTemplate" hidden="1">"C:\html.htm"</definedName>
    <definedName name="HTML_Title" hidden="1">"Cijfers"</definedName>
    <definedName name="Managertabel" localSheetId="10" hidden="1">#REF!</definedName>
    <definedName name="Managertabel" localSheetId="3" hidden="1">#REF!</definedName>
    <definedName name="Managertabel" localSheetId="0" hidden="1">#REF!</definedName>
    <definedName name="Managertabel" localSheetId="9" hidden="1">#REF!</definedName>
    <definedName name="Managertabel" localSheetId="8" hidden="1">#REF!</definedName>
    <definedName name="Managertabel" hidden="1">#REF!</definedName>
    <definedName name="OorspronkelijkeTijdlijn_Maand">#N/A</definedName>
    <definedName name="Print_Area" localSheetId="6">Categorietabel!$A$1:$K$25</definedName>
    <definedName name="Print_Area" localSheetId="3">'Dashboard maken'!$A$1:$M$143</definedName>
    <definedName name="Print_Area" localSheetId="2">'Dashboard voorbeeld'!$A$1:$T$41</definedName>
    <definedName name="Print_Area" localSheetId="4">Lijntabel!$A$1:$K$36</definedName>
    <definedName name="Print_Area" localSheetId="5">Managertabel!$A$1:$K$21</definedName>
    <definedName name="Print_Area" localSheetId="9">Maptabel!$A$1:$K$38</definedName>
    <definedName name="Print_Area" localSheetId="8">Spark_lijntabel!$A$1:$M$43</definedName>
    <definedName name="Slicer_Jaren">#N/A</definedName>
    <definedName name="Slicer_Maand">#N/A</definedName>
    <definedName name="Slicer_Productgroep">#N/A</definedName>
    <definedName name="Slicer_Regio_Manager">#N/A</definedName>
    <definedName name="Slicer_Winkel">#N/A</definedName>
    <definedName name="Uiterlijk" localSheetId="6" hidden="1">#REF!</definedName>
    <definedName name="Uiterlijk" localSheetId="10" hidden="1">#REF!</definedName>
    <definedName name="Uiterlijk" localSheetId="1" hidden="1">#REF!</definedName>
    <definedName name="Uiterlijk" localSheetId="0" hidden="1">#REF!</definedName>
    <definedName name="Uiterlijk" localSheetId="5" hidden="1">#REF!</definedName>
    <definedName name="Uiterlijk" localSheetId="9" hidden="1">#REF!</definedName>
    <definedName name="Uiterlijk" localSheetId="8" hidden="1">#REF!</definedName>
    <definedName name="Uiterlijk" hidden="1">#REF!</definedName>
    <definedName name="Vernieuwen" localSheetId="6" hidden="1">#REF!</definedName>
    <definedName name="Vernieuwen" localSheetId="10" hidden="1">#REF!</definedName>
    <definedName name="Vernieuwen" localSheetId="1" hidden="1">#REF!</definedName>
    <definedName name="Vernieuwen" localSheetId="0" hidden="1">#REF!</definedName>
    <definedName name="Vernieuwen" localSheetId="5" hidden="1">#REF!</definedName>
    <definedName name="Vernieuwen" localSheetId="9" hidden="1">#REF!</definedName>
    <definedName name="Vernieuwen" localSheetId="8" hidden="1">#REF!</definedName>
    <definedName name="Vernieuwen" hidden="1">#REF!</definedName>
  </definedNames>
  <calcPr calcId="191029" iterate="1"/>
  <pivotCaches>
    <pivotCache cacheId="0" r:id="rId13"/>
  </pivotCaches>
  <extLst>
    <ext xmlns:x14="http://schemas.microsoft.com/office/spreadsheetml/2009/9/main" uri="{BBE1A952-AA13-448e-AADC-164F8A28A991}">
      <x14:slicerCaches>
        <x14:slicerCache r:id="rId14"/>
        <x14:slicerCache r:id="rId15"/>
        <x14:slicerCache r:id="rId16"/>
        <x14:slicerCache r:id="rId17"/>
        <x14:slicerCache r:id="rId18"/>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19"/>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 i="2" l="1"/>
  <c r="B16" i="2"/>
  <c r="B17" i="2"/>
  <c r="B18" i="2"/>
  <c r="B19" i="2"/>
  <c r="B14" i="2"/>
  <c r="C18" i="2"/>
  <c r="C14" i="2"/>
  <c r="C16" i="2"/>
  <c r="C15" i="2"/>
  <c r="C17" i="2"/>
  <c r="C19" i="2"/>
  <c r="A2" i="7" l="1"/>
  <c r="D45" i="2"/>
  <c r="D44" i="2"/>
  <c r="D43" i="2"/>
  <c r="D42" i="2"/>
  <c r="D41" i="2"/>
  <c r="D40" i="2"/>
  <c r="D39" i="2"/>
  <c r="E44" i="2"/>
  <c r="F40" i="2"/>
  <c r="E39" i="2"/>
  <c r="E43" i="2"/>
  <c r="F42" i="2"/>
  <c r="F39" i="2"/>
  <c r="D1" i="7"/>
  <c r="F45" i="2"/>
  <c r="E42" i="2"/>
  <c r="F44" i="2"/>
  <c r="F41" i="2"/>
  <c r="E40" i="2"/>
  <c r="F43" i="2"/>
  <c r="E41" i="2"/>
  <c r="E45" i="2"/>
  <c r="D2" i="7"/>
  <c r="B42" i="2" l="1"/>
  <c r="B40" i="2"/>
  <c r="B44" i="2"/>
  <c r="B45" i="2"/>
  <c r="B41" i="2"/>
  <c r="B43" i="2"/>
  <c r="C43" i="2"/>
  <c r="C40" i="2"/>
  <c r="C44" i="2"/>
  <c r="C39" i="2"/>
  <c r="C41" i="2"/>
  <c r="C45" i="2"/>
  <c r="B39" i="2"/>
  <c r="C42" i="2"/>
</calcChain>
</file>

<file path=xl/sharedStrings.xml><?xml version="1.0" encoding="utf-8"?>
<sst xmlns="http://schemas.openxmlformats.org/spreadsheetml/2006/main" count="7997" uniqueCount="1298">
  <si>
    <t>Dashboard maken via onderstaande opdrachten</t>
  </si>
  <si>
    <t>Opdracht 1</t>
  </si>
  <si>
    <t>Dashboard maken in nieuw blad en opmaken en uitlijnen zoals het voorbeeld</t>
  </si>
  <si>
    <t xml:space="preserve">Sparklijnen Dashboard voor Verkoop omzet van; </t>
  </si>
  <si>
    <t>Omzet van regio managers en de winkels BCC en Coolblue</t>
  </si>
  <si>
    <t>Opdracht 2</t>
  </si>
  <si>
    <t>Regio manager</t>
  </si>
  <si>
    <t>Alle winkels Omzet</t>
  </si>
  <si>
    <t>Totaal overzicht</t>
  </si>
  <si>
    <t>Coolblue</t>
  </si>
  <si>
    <t>BCC</t>
  </si>
  <si>
    <t>Zet eventueel in het dashboard in cel C14 de functie ALS.FOUT dan leeg</t>
  </si>
  <si>
    <t>Dus: =ALS.FOUT(DRAAITABEL.OPHALEN("Verkoop";Managertabel!$A$11;"Regio Manager";"Amsterdam");"")</t>
  </si>
  <si>
    <t>Sparklijngrafieken maken in cellen, voor alle winkels en voor vergelijk van 2 winkels - kies BCC en Coolblue</t>
  </si>
  <si>
    <t>Herhaal dit ook met de 2e en 3e sparklijntabellen voor BCC en Coolblue</t>
  </si>
  <si>
    <t>Geef alle sparklijnen de juiste kleur zoals in het voorbeeld</t>
  </si>
  <si>
    <r>
      <t>Slicers invoegen van</t>
    </r>
    <r>
      <rPr>
        <i/>
        <sz val="12"/>
        <color theme="0"/>
        <rFont val="Calibri"/>
        <family val="2"/>
        <scheme val="minor"/>
      </rPr>
      <t>, Jaar,  Maand, Regio manager, Winkels en Productgroep (</t>
    </r>
    <r>
      <rPr>
        <b/>
        <sz val="12"/>
        <color theme="0"/>
        <rFont val="Calibri"/>
        <family val="2"/>
        <scheme val="minor"/>
      </rPr>
      <t>verkleinen en verplaatsen)</t>
    </r>
  </si>
  <si>
    <t>Kleuren van gegevens aanpassen - Uitlijnen - Tekstvak en rand transparant maken</t>
  </si>
  <si>
    <t>Slicers een voor een instellen om te koppelen met alle draaitabellen</t>
  </si>
  <si>
    <t>Deze Functie toont met data en tekst het verschil van omzet t.o.v. vorig jaar</t>
  </si>
  <si>
    <t xml:space="preserve">Opdracht 8 deze Titel kopieren </t>
  </si>
  <si>
    <t>Sleep met de vulgreep de gegevens door voor alle cellen</t>
  </si>
  <si>
    <t>Ringtabel toont grafisch het verschil van omzet t.o.v. vorig jaar</t>
  </si>
  <si>
    <t>Kopier alle data in map  Data dec met Ctr+A en Ctrl+C - zonder titel</t>
  </si>
  <si>
    <t>Plak deze data in map Data in laatste cel van de tabel onder kolom A - Ctrl+End - klik in juiste cel - Ctrl+V (data wordt een met de tabel)</t>
  </si>
  <si>
    <t>Dashboard opmaken en alle onodige items uitzetten of verbergen</t>
  </si>
  <si>
    <t>Alle grafieken en items kunt u Uitlijnen door: items selecteren - Hulpmiddelen - Indeling - Uitlijning (zie voorbeeld)</t>
  </si>
  <si>
    <t>Zet alle onnodigen Excel onderdelen uit om een rustige omgeving te creëren:</t>
  </si>
  <si>
    <t>Indien nodig via Beeld: Rasterlijnen - Koppen - Formulebalk -minimaliseer het lint</t>
  </si>
  <si>
    <t>Alle tabbladen die gebruikt zijn voor het dasboard permanent verbergen via:</t>
  </si>
  <si>
    <t>Map Dashboard Beveiligen</t>
  </si>
  <si>
    <t>Dashboard voor Verkoop omzet van BCC en Coolblue per regiomanager</t>
  </si>
  <si>
    <t>Toont met (tekst) het verschil in % t.o.v vorig jaar - per winkel</t>
  </si>
  <si>
    <t>▲</t>
  </si>
  <si>
    <t>▼</t>
  </si>
  <si>
    <t>Toont grafisch het verschil in % t.o.v. vorig jaar - per  winkel</t>
  </si>
  <si>
    <t xml:space="preserve">▲▼Verschil </t>
  </si>
  <si>
    <t>% verschil</t>
  </si>
  <si>
    <t>Winkel</t>
  </si>
  <si>
    <t>Som van Verkoop</t>
  </si>
  <si>
    <t>Kolomlabels</t>
  </si>
  <si>
    <t>Rijlabels</t>
  </si>
  <si>
    <t>2018</t>
  </si>
  <si>
    <t>2017</t>
  </si>
  <si>
    <t>Eindtotaal</t>
  </si>
  <si>
    <t>AliExpress</t>
  </si>
  <si>
    <t>CoolBlue</t>
  </si>
  <si>
    <t>Eletronics</t>
  </si>
  <si>
    <t>Maxwell</t>
  </si>
  <si>
    <t>MediaMarkt</t>
  </si>
  <si>
    <t>Saturn</t>
  </si>
  <si>
    <t>ProductNr</t>
  </si>
  <si>
    <t>Nederland</t>
  </si>
  <si>
    <t>Provincie</t>
  </si>
  <si>
    <t>Regio Manager</t>
  </si>
  <si>
    <t>Maand</t>
  </si>
  <si>
    <t>Productgroep</t>
  </si>
  <si>
    <t>Product</t>
  </si>
  <si>
    <t>Verkoop</t>
  </si>
  <si>
    <t>Merk</t>
  </si>
  <si>
    <t>Noord Holland</t>
  </si>
  <si>
    <t>Amsterdam</t>
  </si>
  <si>
    <t>Computer &amp; tablets</t>
  </si>
  <si>
    <t xml:space="preserve"> Apple MacBook 12'' 256 GB Space Gray </t>
  </si>
  <si>
    <t>Apple</t>
  </si>
  <si>
    <t>Beeld &amp; geluid</t>
  </si>
  <si>
    <t xml:space="preserve"> Lenovo Ideapad 100S-14IBR 80R900BBMH </t>
  </si>
  <si>
    <t>Lenovo</t>
  </si>
  <si>
    <t>Huishouden &amp; wonen</t>
  </si>
  <si>
    <t xml:space="preserve"> HP Pavilion 15-bc076nd </t>
  </si>
  <si>
    <t>HP</t>
  </si>
  <si>
    <t>Telefonie</t>
  </si>
  <si>
    <t xml:space="preserve"> Apple MacBook Pro 15'' Touch Bar MLH42N/A Space Gray </t>
  </si>
  <si>
    <t>Printers &amp; netwerk</t>
  </si>
  <si>
    <t xml:space="preserve"> Lenovo 110S-11IBR 80WG000WMH </t>
  </si>
  <si>
    <t>Koken &amp; tafelen</t>
  </si>
  <si>
    <t xml:space="preserve"> HP Pavilion 15-au110nd </t>
  </si>
  <si>
    <t>Foto &amp; video</t>
  </si>
  <si>
    <t xml:space="preserve"> HP Stream 11-y000nd </t>
  </si>
  <si>
    <t>Sport &amp; fitness</t>
  </si>
  <si>
    <t xml:space="preserve"> HP Spectre x360 13-4200nd </t>
  </si>
  <si>
    <t>Verzorging &amp; gezondheid</t>
  </si>
  <si>
    <t xml:space="preserve"> HP Omen 15-ax010nd </t>
  </si>
  <si>
    <t>Speelgoed &amp; gaming</t>
  </si>
  <si>
    <t xml:space="preserve"> HP Omen 15-ax280nd </t>
  </si>
  <si>
    <t>Navigatie &amp; reizen</t>
  </si>
  <si>
    <t xml:space="preserve"> Apple MacBook Pro 15'' Touch Bar MLH32N/A Space Gray </t>
  </si>
  <si>
    <t>Tuin &amp; gereedschap</t>
  </si>
  <si>
    <t xml:space="preserve"> Acer Chromebook 11 CB3-131-C2E2 </t>
  </si>
  <si>
    <t>Acer</t>
  </si>
  <si>
    <t>Aanbiedingen</t>
  </si>
  <si>
    <t xml:space="preserve"> HP Pavilion 15-bc010nd </t>
  </si>
  <si>
    <t xml:space="preserve"> Apple MacBook Pro 13'' Touch Bar MLH12N/A Space Gray </t>
  </si>
  <si>
    <t xml:space="preserve"> Toshiba Tecra A50-C-1FW </t>
  </si>
  <si>
    <t>Toshiba</t>
  </si>
  <si>
    <t xml:space="preserve"> Lenovo Ideapad 310-15IAP 80TT0030MH </t>
  </si>
  <si>
    <t xml:space="preserve"> HP 17-x000nd </t>
  </si>
  <si>
    <t xml:space="preserve"> Acer Aspire R3-131T-P36R </t>
  </si>
  <si>
    <t xml:space="preserve"> Asus ZenBook UX310UA-FC212T </t>
  </si>
  <si>
    <t>Asus</t>
  </si>
  <si>
    <t xml:space="preserve"> Asus Zenbook Pro BX510UX-DM198R </t>
  </si>
  <si>
    <t xml:space="preserve"> Acer Aspire F5-771G-76LA </t>
  </si>
  <si>
    <t xml:space="preserve"> Asus ZenBook 3 UX390UA-GS031T </t>
  </si>
  <si>
    <t xml:space="preserve"> Acer Aspire VX-591G-78J8 </t>
  </si>
  <si>
    <t xml:space="preserve"> Microsoft Surface Pro 4 - i7 - 16 GB - 256 GB </t>
  </si>
  <si>
    <t>Microsoft</t>
  </si>
  <si>
    <t xml:space="preserve"> Lenovo 110S-11IBR 80WG000VMH </t>
  </si>
  <si>
    <t xml:space="preserve"> HP Pavilion 17-ab040nd </t>
  </si>
  <si>
    <t xml:space="preserve"> Asus ZenBook Flip UX360UAK-BB281T </t>
  </si>
  <si>
    <t xml:space="preserve"> Asus ZenBook 3 UX390UA-GS073T </t>
  </si>
  <si>
    <t xml:space="preserve"> Asus Essential Pro P2530UA-DM0050E </t>
  </si>
  <si>
    <t xml:space="preserve"> HP Stream 11-y010nd </t>
  </si>
  <si>
    <t xml:space="preserve"> HP Pavilion 17-ab200nd </t>
  </si>
  <si>
    <t xml:space="preserve"> Asus ROG Strix GL553VD-FY040T </t>
  </si>
  <si>
    <t xml:space="preserve"> HP Envy x360 15-aq015nd </t>
  </si>
  <si>
    <t xml:space="preserve"> Acer Spin 3 SP315-51-55WE </t>
  </si>
  <si>
    <t xml:space="preserve"> MSI GE72 7RE-050NL Apache Pro </t>
  </si>
  <si>
    <t>MSI</t>
  </si>
  <si>
    <t xml:space="preserve"> Lenovo 110S-11IBR 80WG000UMH </t>
  </si>
  <si>
    <t xml:space="preserve"> Asus Strix FX502VM-DM115T </t>
  </si>
  <si>
    <t xml:space="preserve"> Lenovo Yoga Book YB1-X90F Goud </t>
  </si>
  <si>
    <t xml:space="preserve"> HP Spectre x360 15-bl020nd </t>
  </si>
  <si>
    <t xml:space="preserve"> HP Spectre 13-v011nd </t>
  </si>
  <si>
    <t xml:space="preserve"> HP Spectre 13-v000nd </t>
  </si>
  <si>
    <t xml:space="preserve"> HP 14-am005nd </t>
  </si>
  <si>
    <t xml:space="preserve"> Asus Zenbook Pro BX310UA-GL616R </t>
  </si>
  <si>
    <t xml:space="preserve"> Toshiba A30-C-14C </t>
  </si>
  <si>
    <t xml:space="preserve"> HP Probook 430 G3 W4N67ET </t>
  </si>
  <si>
    <t xml:space="preserve"> HP Probook 430 G3 i5-8G-256SSD </t>
  </si>
  <si>
    <t xml:space="preserve"> Apple MacBook Pro 13'' Touch Bar MNQF2N/A 16-512 Space Gray </t>
  </si>
  <si>
    <t xml:space="preserve"> MSI GP62M 7RD-014NL Leopard </t>
  </si>
  <si>
    <t xml:space="preserve"> HP Pavilion 15-aw021nd </t>
  </si>
  <si>
    <t xml:space="preserve"> Lenovo Essential E51-80 80QB000AMH </t>
  </si>
  <si>
    <t xml:space="preserve"> Acer Chromebook 14 CP5-471-C8KZ </t>
  </si>
  <si>
    <t xml:space="preserve"> Toshiba Satellite Pro A50-C-1GL </t>
  </si>
  <si>
    <t xml:space="preserve"> HP ProBook 430 G4 i3-8gb-128ssd </t>
  </si>
  <si>
    <t xml:space="preserve"> Asus VivoBook R301UA-FN170T </t>
  </si>
  <si>
    <t xml:space="preserve"> Apple MacBook Pro 13'' Touch Bar MNQF2N/A Space Gray </t>
  </si>
  <si>
    <t xml:space="preserve"> Lenovo Yoga 300-11IBR 80M100SPMH </t>
  </si>
  <si>
    <t xml:space="preserve"> Acer Aspire ES1-132-C4YX </t>
  </si>
  <si>
    <t xml:space="preserve"> HP ProBook 450 G4 i5-8gb-128ssd+1tb-930mx </t>
  </si>
  <si>
    <t xml:space="preserve"> HP 15-ay135nd </t>
  </si>
  <si>
    <t xml:space="preserve"> Asus VivoBook Pro N552VX-FY312T </t>
  </si>
  <si>
    <t xml:space="preserve"> Apple MacBook Pro 13'' MF839N/A 16GB - 256GB </t>
  </si>
  <si>
    <t xml:space="preserve"> Apple MacBook 12'' 512 GB Silver </t>
  </si>
  <si>
    <t xml:space="preserve"> MSI GL72 6QF-407NL </t>
  </si>
  <si>
    <t xml:space="preserve"> HP ProBook 470 G4 Y8A82ET </t>
  </si>
  <si>
    <t xml:space="preserve"> HP Envy 15-as130nd </t>
  </si>
  <si>
    <t xml:space="preserve"> Asus Zenbook Pro BX310UA-FC617R </t>
  </si>
  <si>
    <t xml:space="preserve"> Apple MacBook Pro 15'' Touch Bar MLW82N/A Silver </t>
  </si>
  <si>
    <t xml:space="preserve"> Apple MacBook Pro 13'' MLL42N/A 16GB - 256GB Space Gray </t>
  </si>
  <si>
    <t xml:space="preserve"> Acer Aspire E5-774G-5660 </t>
  </si>
  <si>
    <t xml:space="preserve"> MSI GP62 7RD-200NL Leopard </t>
  </si>
  <si>
    <t xml:space="preserve"> Lenovo Yoga 910-13IKB 80VF007RMH </t>
  </si>
  <si>
    <t xml:space="preserve"> Lenovo IdeaPad 110-15IBR 80T7004EMH </t>
  </si>
  <si>
    <t xml:space="preserve"> Lenovo 110S-11IBR 80WG000XMH </t>
  </si>
  <si>
    <t xml:space="preserve"> HP Chromebook 11 G5 X0P00EA </t>
  </si>
  <si>
    <t xml:space="preserve"> Acer Aspire V3-372-39B5 </t>
  </si>
  <si>
    <t xml:space="preserve"> Acer Aspire ES1-132-C8QN </t>
  </si>
  <si>
    <t xml:space="preserve"> MSI GP72VR 6RF-233NL Leopard Pro </t>
  </si>
  <si>
    <t xml:space="preserve"> Medion Erazer P7643 30020580 </t>
  </si>
  <si>
    <t>Medion</t>
  </si>
  <si>
    <t xml:space="preserve"> Lenovo IdeaPad Y700-17ISK 80Q000ABMH </t>
  </si>
  <si>
    <t xml:space="preserve"> Asus ROG G752VS-BA422T </t>
  </si>
  <si>
    <t xml:space="preserve"> MSI GP62MVR 6RF-233NL Leopard Pro </t>
  </si>
  <si>
    <t xml:space="preserve"> Lenovo Ideapad Y700-17ISK 80Q000DXMH </t>
  </si>
  <si>
    <t xml:space="preserve"> Lenovo IdeaPad 710S-13ISK 80SW006AMH </t>
  </si>
  <si>
    <t xml:space="preserve"> HP Pavilion 15-bc075nd </t>
  </si>
  <si>
    <t xml:space="preserve"> HP Omen 17-w110nd </t>
  </si>
  <si>
    <t xml:space="preserve"> Lenovo Ideapad 510-15IKB 80SV00K5MH </t>
  </si>
  <si>
    <t xml:space="preserve"> HP ProBook 450 G3 W4P21ET </t>
  </si>
  <si>
    <t xml:space="preserve"> HP Omen 17-w041nd </t>
  </si>
  <si>
    <t xml:space="preserve"> Asus VivoBook X555QA-DM020T </t>
  </si>
  <si>
    <t xml:space="preserve"> Asus VivoBook R540SA-XX608T </t>
  </si>
  <si>
    <t xml:space="preserve"> Apple MacBook Pro 13'' Touch Bar MLVP2N/A Silver </t>
  </si>
  <si>
    <t xml:space="preserve"> Apple MacBook 12'' 512 GB Space Gray </t>
  </si>
  <si>
    <t xml:space="preserve"> Acer Aspire E5-774G-70BN </t>
  </si>
  <si>
    <t xml:space="preserve"> Lenovo ThinkPad Yoga 460 20EM000QMH </t>
  </si>
  <si>
    <t xml:space="preserve"> HP Envy 15-as031nd </t>
  </si>
  <si>
    <t xml:space="preserve"> HP Chromebook 11 G4 T6Q72EA </t>
  </si>
  <si>
    <t xml:space="preserve"> Asus VivoBook Flip TP201SA-FV0017T </t>
  </si>
  <si>
    <t xml:space="preserve"> Acer Aspire R3-131T-P6YX </t>
  </si>
  <si>
    <t xml:space="preserve"> Microsoft Surface Pro 4 - i7 - 16 GB - 512 GB </t>
  </si>
  <si>
    <t xml:space="preserve"> Lenovo Yoga 910-13 80VF00D6MH </t>
  </si>
  <si>
    <t xml:space="preserve"> HP ProBook 470 G4 Y8A89ET </t>
  </si>
  <si>
    <t xml:space="preserve"> HP Probook 440 G4 Y7Z67ET </t>
  </si>
  <si>
    <t xml:space="preserve"> HP Pavilion x360 11-u004nd </t>
  </si>
  <si>
    <t xml:space="preserve"> Asus Strix FX502VM-FY250T </t>
  </si>
  <si>
    <t xml:space="preserve"> Medion S2217 64GB </t>
  </si>
  <si>
    <t xml:space="preserve"> HP ProBook 470 G3 W4P76ET </t>
  </si>
  <si>
    <t xml:space="preserve"> Apple MacBook Pro 13'' MF839N/A 16GB - 128GB </t>
  </si>
  <si>
    <t xml:space="preserve"> Toshiba Satellite Pro A50-C-1GR </t>
  </si>
  <si>
    <t xml:space="preserve"> Lenovo Yoga 900s-12ISK 80ML0074MH </t>
  </si>
  <si>
    <t xml:space="preserve"> Lenovo Ideapad 510S-14ISK 80TK002YMH </t>
  </si>
  <si>
    <t xml:space="preserve"> Lenovo Ideapad 500S-14ISK 80Q3007NMH </t>
  </si>
  <si>
    <t xml:space="preserve"> Asus ROG Strix GL502VM-FY263T </t>
  </si>
  <si>
    <t xml:space="preserve"> MSI GE62VR 7RF-298NL Apache Pro </t>
  </si>
  <si>
    <t xml:space="preserve"> Medion Akoya E6421 </t>
  </si>
  <si>
    <t xml:space="preserve"> Lenovo Yoga 910-13 80VF00D5MH </t>
  </si>
  <si>
    <t xml:space="preserve"> Apple MacBook Pro 15'' Touch Bar MLH42/A Space Gray </t>
  </si>
  <si>
    <t xml:space="preserve"> Acer Chromebook 15 CB3-532-C968 </t>
  </si>
  <si>
    <t xml:space="preserve"> Acer Aspire VX-591G-71TS </t>
  </si>
  <si>
    <t xml:space="preserve"> Toshiba A40-C-1D8 </t>
  </si>
  <si>
    <t xml:space="preserve"> MSI GS73VR 7RF-213NL Stealth Pro 4K </t>
  </si>
  <si>
    <t xml:space="preserve"> Medion Akoya E7415 30020627 </t>
  </si>
  <si>
    <t xml:space="preserve"> Medion Akoya E6415 </t>
  </si>
  <si>
    <t xml:space="preserve"> HP Probook 450 G4 T8B72ET </t>
  </si>
  <si>
    <t xml:space="preserve"> HP ProBook 430 G3 W4N75ET </t>
  </si>
  <si>
    <t xml:space="preserve"> HP Pavilion x360 13-u140nd </t>
  </si>
  <si>
    <t xml:space="preserve"> Asus ROG Strix GL702VM-GC156T </t>
  </si>
  <si>
    <t xml:space="preserve"> Apple MacBook 12'' 512 GB Gold </t>
  </si>
  <si>
    <t xml:space="preserve"> Acer Switch Alpha 12 SA5-271P-58V8 </t>
  </si>
  <si>
    <t xml:space="preserve"> Acer Spin 3 SP315-51-79ZY </t>
  </si>
  <si>
    <t xml:space="preserve"> Medion Akoya P7641-I7-1128 </t>
  </si>
  <si>
    <t xml:space="preserve"> HP Stream x360 11-aa000nd </t>
  </si>
  <si>
    <t xml:space="preserve"> Acer Chromebook 14 CP5-471-53B9 </t>
  </si>
  <si>
    <t xml:space="preserve"> Acer Chromebook 14 CP5-471-33PC </t>
  </si>
  <si>
    <t xml:space="preserve"> Acer Chromebook 14 CB3-431-C73M </t>
  </si>
  <si>
    <t xml:space="preserve"> HP Elitebook 1040 G3 i5-8gb-256ssd </t>
  </si>
  <si>
    <t xml:space="preserve"> Toshiba Satellite Pro A50-C-147 </t>
  </si>
  <si>
    <t xml:space="preserve"> MSI GE62 7RE-094NL Apache Pro </t>
  </si>
  <si>
    <t xml:space="preserve"> Lenovo Ideapad 110-17ISK 80VL000PMH </t>
  </si>
  <si>
    <t xml:space="preserve"> HP ZBook Studio G3 Mobiel Workstation </t>
  </si>
  <si>
    <t xml:space="preserve"> HP Omen 17-w260nd </t>
  </si>
  <si>
    <t xml:space="preserve"> HP EliteBook 850 G3 T9X36EA </t>
  </si>
  <si>
    <t xml:space="preserve"> Asus Strix FX502VM-FY361T </t>
  </si>
  <si>
    <t xml:space="preserve"> Asus ROG Strix GL753VD-GC100T </t>
  </si>
  <si>
    <t xml:space="preserve"> Apple MacBook 12'' 256 GB Rose Gold </t>
  </si>
  <si>
    <t xml:space="preserve"> Acer Switch Alpha 12 SA5-271-7333 </t>
  </si>
  <si>
    <t xml:space="preserve"> Acer Switch Alpha 12 SA5-271-31JU </t>
  </si>
  <si>
    <t xml:space="preserve"> Acer Aspire V3-372-757U </t>
  </si>
  <si>
    <t xml:space="preserve"> MSI GE72VR 7RF-273NL Apache Pro </t>
  </si>
  <si>
    <t xml:space="preserve"> HP Pavilion 15-au030nd </t>
  </si>
  <si>
    <t xml:space="preserve"> HP Omen 17-w270nd </t>
  </si>
  <si>
    <t xml:space="preserve"> Acer Aspire V3-372T-59FQ </t>
  </si>
  <si>
    <t xml:space="preserve"> MSI GS63VR 7RF-216NL Stealth Pro 4K </t>
  </si>
  <si>
    <t xml:space="preserve"> HP Spectre Pro X360 G2 V1B04EA </t>
  </si>
  <si>
    <t xml:space="preserve"> HP ProBook 450 G3 W4P35ET </t>
  </si>
  <si>
    <t xml:space="preserve"> HP Omen 15-ax025nd </t>
  </si>
  <si>
    <t xml:space="preserve"> Asus ZenBook 3 UX390UA-GS042T </t>
  </si>
  <si>
    <t xml:space="preserve"> Acer Swift 3 SF314-51-70U0 </t>
  </si>
  <si>
    <t xml:space="preserve"> Acer Chromebook 15 CB5-571-34MD </t>
  </si>
  <si>
    <t xml:space="preserve"> MSI GE62 7RD-097NL Apache </t>
  </si>
  <si>
    <t xml:space="preserve"> Lenovo ThinkPad E560 20EV003EMH </t>
  </si>
  <si>
    <t xml:space="preserve"> Lenovo Essential B71-80 80RJ0005MH </t>
  </si>
  <si>
    <t xml:space="preserve"> HP Spectre Pro X360 G2 V1B01EA </t>
  </si>
  <si>
    <t xml:space="preserve"> HP Pavilion 14-al125nd </t>
  </si>
  <si>
    <t xml:space="preserve"> HP EliteBook 850 G4 Z2W92EA </t>
  </si>
  <si>
    <t xml:space="preserve"> HP EliteBook 1030 G1 X2F04EA </t>
  </si>
  <si>
    <t xml:space="preserve"> HP Elite x2 1012 G1 L5H08EA </t>
  </si>
  <si>
    <t xml:space="preserve"> HP 14-am072nd </t>
  </si>
  <si>
    <t xml:space="preserve"> Asus VivoBook R541UA-DM984T </t>
  </si>
  <si>
    <t xml:space="preserve"> Asus Pro Essential P2530UA-DM0437R </t>
  </si>
  <si>
    <t xml:space="preserve"> Apple MacBook Pro 15'' Touch Bar MLW72N/A Silver </t>
  </si>
  <si>
    <t xml:space="preserve"> Acer Spin 1 SP111-31-C34F </t>
  </si>
  <si>
    <t xml:space="preserve"> Acer Chromebook CB5-132T-C9N4 </t>
  </si>
  <si>
    <t xml:space="preserve"> Acer Aspire VX-591G-54PD </t>
  </si>
  <si>
    <t xml:space="preserve"> Acer Aspire E5-774-37SL </t>
  </si>
  <si>
    <t xml:space="preserve"> Microsoft Surface Pro 4 - i7 - 16 GB - 1 TB </t>
  </si>
  <si>
    <t xml:space="preserve"> HP Elite x2 1012 G1 L5H36ET </t>
  </si>
  <si>
    <t xml:space="preserve"> HP Elite x2 1012 G1 L5H19ET </t>
  </si>
  <si>
    <t xml:space="preserve"> Asus Zenbook Pro BX310UA-FC223R </t>
  </si>
  <si>
    <t xml:space="preserve"> MSI GT73VR 7RE-412NL Titan </t>
  </si>
  <si>
    <t xml:space="preserve"> MSI GT72VR 7RE-437NL Dominator Pro </t>
  </si>
  <si>
    <t xml:space="preserve"> HP Spectre Pro 13 G1 X2F01EA </t>
  </si>
  <si>
    <t xml:space="preserve"> HP Elite x2 1012 G1 L5H18ET </t>
  </si>
  <si>
    <t xml:space="preserve"> Apple MacBook Pro 15'' Touch Bar MLH42/B Space Gray </t>
  </si>
  <si>
    <t xml:space="preserve"> Acer Aspire S5-371-524G </t>
  </si>
  <si>
    <t xml:space="preserve"> Toshiba A30-C-1CW </t>
  </si>
  <si>
    <t xml:space="preserve"> MSI GT62VR 7RE-232NL Dominator Pro 4K </t>
  </si>
  <si>
    <t xml:space="preserve"> MSI GS73VR 6RF-018NL Stealth Pro 4K </t>
  </si>
  <si>
    <t xml:space="preserve"> MSI GL62M 7RD-050NL </t>
  </si>
  <si>
    <t xml:space="preserve"> Medion ERAZER X6601-I7-256 </t>
  </si>
  <si>
    <t xml:space="preserve"> HP Spectre Pro 13 G1 X2F00EA </t>
  </si>
  <si>
    <t xml:space="preserve"> HP ProBook 650 G3 Z2X35ET </t>
  </si>
  <si>
    <t xml:space="preserve"> HP EliteBook 850 G4 Z2W86ET </t>
  </si>
  <si>
    <t xml:space="preserve"> Asus ZenBook 3 UX390UA-GS032R </t>
  </si>
  <si>
    <t xml:space="preserve"> Apple MacBook Pro 13'' MLL42N/A 8GB - 512GB Space Gray </t>
  </si>
  <si>
    <t xml:space="preserve"> Apple MacBook 12'' 512 GB Rose Gold </t>
  </si>
  <si>
    <t xml:space="preserve"> Acer Switch Alpha 12 SA5-271-55K2 </t>
  </si>
  <si>
    <t xml:space="preserve"> Acer Predator G9-593-71VQ </t>
  </si>
  <si>
    <t xml:space="preserve"> Acer Aspire E5-553G-T6V0 </t>
  </si>
  <si>
    <t xml:space="preserve"> Lenovo Yoga 700-14ISK 80QD009JMH </t>
  </si>
  <si>
    <t xml:space="preserve"> HP ZBook 15u G3 T7W11ET </t>
  </si>
  <si>
    <t xml:space="preserve"> MSI GT62VR 7RD-229NL Dominator </t>
  </si>
  <si>
    <t xml:space="preserve"> MSI GS43VR 6RE-009NL Phantom Pro </t>
  </si>
  <si>
    <t xml:space="preserve"> HP ProBook 650 G2 T9W99EA </t>
  </si>
  <si>
    <t xml:space="preserve"> HP Probook 430 G4 Y8B38ET </t>
  </si>
  <si>
    <t xml:space="preserve"> HP EliteBook Folio G1 V1C39EA </t>
  </si>
  <si>
    <t xml:space="preserve"> HP EliteBook 850 G3 T9X34EA </t>
  </si>
  <si>
    <t xml:space="preserve"> HP EliteBook 840 G3 T9X55EA </t>
  </si>
  <si>
    <t xml:space="preserve"> HP EliteBook 840 G3 T9X27EA </t>
  </si>
  <si>
    <t xml:space="preserve"> HP Chromebook 13 Pro G1 T6R48EA </t>
  </si>
  <si>
    <t xml:space="preserve"> HP Chromebook 11 G4 T6Q73EA </t>
  </si>
  <si>
    <t xml:space="preserve"> Asus ROG Strix GL702VM-GC178T </t>
  </si>
  <si>
    <t xml:space="preserve"> Asus ROG Strix GL702VM-GC004T </t>
  </si>
  <si>
    <t xml:space="preserve"> Asus ROG Strix GL553VD-FY217T </t>
  </si>
  <si>
    <t xml:space="preserve"> Acer Aspire V3-372T-54D1 </t>
  </si>
  <si>
    <t xml:space="preserve"> Toshiba Tecra A50-C-17C </t>
  </si>
  <si>
    <t xml:space="preserve"> MSI GT83VR 7RE-215NL Titan SLI </t>
  </si>
  <si>
    <t xml:space="preserve"> MSI GT72VR 7RD-440NL Dominator </t>
  </si>
  <si>
    <t xml:space="preserve"> MSI GT62VR 7RE-226NL Dominator Pro </t>
  </si>
  <si>
    <t xml:space="preserve"> MSI GS63VR 7RF-219NL Stealth Pro </t>
  </si>
  <si>
    <t xml:space="preserve"> MSI GS43VR 7RE-059NL Phantom Pro </t>
  </si>
  <si>
    <t xml:space="preserve"> MSI GP72VR 7RF-261NL Leopard Pro </t>
  </si>
  <si>
    <t xml:space="preserve"> MSI GP72 7RD-055NL Leopard </t>
  </si>
  <si>
    <t xml:space="preserve"> MSI GP62MVR 7RF-285NL Leopard Pro </t>
  </si>
  <si>
    <t xml:space="preserve"> MSI GL72 6QD-213NL </t>
  </si>
  <si>
    <t xml:space="preserve"> Medion Erazer X6601 30020944 </t>
  </si>
  <si>
    <t xml:space="preserve"> Medion Chromebook S2013 </t>
  </si>
  <si>
    <t xml:space="preserve"> Medion Akoya X7847-HQ-256 </t>
  </si>
  <si>
    <t xml:space="preserve"> Medion Akoya S6219 Zilver 628 </t>
  </si>
  <si>
    <t xml:space="preserve"> Medion Akoya S6219 Wit 628 </t>
  </si>
  <si>
    <t xml:space="preserve"> Medion Akoya S3409 F5 </t>
  </si>
  <si>
    <t xml:space="preserve"> Medion Akoya S3409 F3 </t>
  </si>
  <si>
    <t xml:space="preserve"> Medion Akoya E7419 </t>
  </si>
  <si>
    <t xml:space="preserve"> Medion Akoya E6435-i5-1128 </t>
  </si>
  <si>
    <t xml:space="preserve"> Medion Akoya E6415-i3-256 </t>
  </si>
  <si>
    <t xml:space="preserve"> Medion Akoya E2215T 32GB Wit </t>
  </si>
  <si>
    <t xml:space="preserve"> Lenovo Yoga 900s-12ISK 80ML0073MH </t>
  </si>
  <si>
    <t xml:space="preserve"> Lenovo ThinkPad Yoga 260 20FD001XMH </t>
  </si>
  <si>
    <t xml:space="preserve"> Lenovo IdeaPad Y910-17ISK 80V10019MH </t>
  </si>
  <si>
    <t xml:space="preserve"> Lenovo IdeaPad Y900-17ISK 80Q1004LMH </t>
  </si>
  <si>
    <t xml:space="preserve"> Lenovo Ideapad Y700-15ISK 80NV010LMH </t>
  </si>
  <si>
    <t xml:space="preserve"> Lenovo IdeaPad 700-15ISK 80RU00CLMH </t>
  </si>
  <si>
    <t xml:space="preserve"> Lenovo IdeaPad 510S-13IKB 80V0006AMH </t>
  </si>
  <si>
    <t xml:space="preserve"> HP ProBook 650 G2 Y3B07ET </t>
  </si>
  <si>
    <t xml:space="preserve"> HP ProBook 650 G2 T4J06ET </t>
  </si>
  <si>
    <t xml:space="preserve"> HP ProBook 640 G3 Z2W32EA </t>
  </si>
  <si>
    <t xml:space="preserve"> HP Probook 440 G3 W4N88ET </t>
  </si>
  <si>
    <t xml:space="preserve"> HP Probook 430 G4 Y7Z27ET </t>
  </si>
  <si>
    <t xml:space="preserve"> HP ProBook 430 G3 W4N73ET </t>
  </si>
  <si>
    <t xml:space="preserve"> HP Omen 17-w210nd </t>
  </si>
  <si>
    <t xml:space="preserve"> HP EliteBook Folio G1 X2F49EA </t>
  </si>
  <si>
    <t xml:space="preserve"> HP EliteBook Folio G1 X2F46EA </t>
  </si>
  <si>
    <t xml:space="preserve"> HP EliteBook Folio 1040 G3 V1A81EA </t>
  </si>
  <si>
    <t xml:space="preserve"> HP EliteBook Folio 1040 G2 N6Q10EA </t>
  </si>
  <si>
    <t xml:space="preserve"> HP EliteBook Folio 1040 G2 H9W00EA </t>
  </si>
  <si>
    <t xml:space="preserve"> HP EliteBook 840 G4 Z2V49ET </t>
  </si>
  <si>
    <t xml:space="preserve"> HP EliteBook 840 G3 T9X26EA </t>
  </si>
  <si>
    <t xml:space="preserve"> HP Elitebook 840 G3 i5-8gb-256ssd </t>
  </si>
  <si>
    <t xml:space="preserve"> HP EliteBook 820 G3 T9X50EA </t>
  </si>
  <si>
    <t xml:space="preserve"> HP EliteBook 820 G3 T9X47EA </t>
  </si>
  <si>
    <t xml:space="preserve"> HP EliteBook 820 G3 T9X42EA </t>
  </si>
  <si>
    <t xml:space="preserve"> HP EliteBook 820 G2 Z2V91ET </t>
  </si>
  <si>
    <t xml:space="preserve"> HP EliteBook 1030 G1 X2F07EA </t>
  </si>
  <si>
    <t xml:space="preserve"> HP Elite x2 1012 G1 L5H07EA </t>
  </si>
  <si>
    <t xml:space="preserve"> HP Chromebook 13 Pro G1 W4M19EA </t>
  </si>
  <si>
    <t xml:space="preserve"> HP Chromebook 11 G5 X0N97EA </t>
  </si>
  <si>
    <t xml:space="preserve"> Asus ZenBook 3 UX390UA-GS036R </t>
  </si>
  <si>
    <t xml:space="preserve"> Asus Transformer Book T302CA-FL014R </t>
  </si>
  <si>
    <t xml:space="preserve"> Asus ROG Strix GL753VD-GC097T </t>
  </si>
  <si>
    <t xml:space="preserve"> Asus ROG G752VS-GC310T </t>
  </si>
  <si>
    <t xml:space="preserve"> Acer Spin 7 SP714-51-M0U6 </t>
  </si>
  <si>
    <t xml:space="preserve"> Acer Predator GX-792-76H8 </t>
  </si>
  <si>
    <t xml:space="preserve"> Acer Predator GX-792-70JL </t>
  </si>
  <si>
    <t xml:space="preserve"> Acer Predator G9-593-778F </t>
  </si>
  <si>
    <t xml:space="preserve"> Acer Predator G5-793-76E3 </t>
  </si>
  <si>
    <t xml:space="preserve"> Acer Aspire R3-131T-C9R5 </t>
  </si>
  <si>
    <t xml:space="preserve"> Acer Aspire R3-131T-C282 </t>
  </si>
  <si>
    <t xml:space="preserve"> Acer Aspire E5-523-98LZ </t>
  </si>
  <si>
    <t xml:space="preserve"> Forza MacBook 12'' 512 GB Zilver (Refurbished) </t>
  </si>
  <si>
    <t>Forza</t>
  </si>
  <si>
    <t xml:space="preserve"> Asus ZenBook 3 UX390UA-GS032T </t>
  </si>
  <si>
    <t>Utrecht</t>
  </si>
  <si>
    <t xml:space="preserve"> Samsung Galaxy Tab A 10.1 Wifi Zwart </t>
  </si>
  <si>
    <t>Samsung</t>
  </si>
  <si>
    <t xml:space="preserve"> Apple iPad Air 2 Wifi 32 GB Space Gray </t>
  </si>
  <si>
    <t xml:space="preserve"> Apple iPad Air 2 Wifi 32 GB Zilver </t>
  </si>
  <si>
    <t xml:space="preserve"> Samsung Galaxy Tab A 10.1 Wifi Wit </t>
  </si>
  <si>
    <t xml:space="preserve"> NVIDIA Shield Tablet K1 </t>
  </si>
  <si>
    <t>NVIDIA</t>
  </si>
  <si>
    <t xml:space="preserve"> Samsung Galaxy Tab S2 9,7 inch 32GB Zwart 2017 </t>
  </si>
  <si>
    <t xml:space="preserve"> Samsung Galaxy Tab A 10.1 Wifi + 4G Zwart </t>
  </si>
  <si>
    <t xml:space="preserve"> Apple iPad Air 2 Wifi 32 GB Goud </t>
  </si>
  <si>
    <t xml:space="preserve"> Samsung Galaxy Tab E 9.6 Zwart </t>
  </si>
  <si>
    <t xml:space="preserve"> Samsung Galaxy Tab A 7.0 Wifi Zwart </t>
  </si>
  <si>
    <t xml:space="preserve"> Lenovo Tab 2 A10-30 16 GB Blauw </t>
  </si>
  <si>
    <t xml:space="preserve"> Microsoft Surface Pro 4 - i5 - 8 GB - 256 GB </t>
  </si>
  <si>
    <t xml:space="preserve"> Lenovo Tab 2 A10-30 32 GB Blauw </t>
  </si>
  <si>
    <t xml:space="preserve"> Asus ZenPad S 8.0 Z580C Zwart </t>
  </si>
  <si>
    <t xml:space="preserve"> Microsoft Surface Pro 4 - i5 - 4 GB - 128 GB </t>
  </si>
  <si>
    <t xml:space="preserve"> Acer One 10 S1003-14XA </t>
  </si>
  <si>
    <t xml:space="preserve"> Samsung Galaxy Tab E 9.6 Wit </t>
  </si>
  <si>
    <t xml:space="preserve"> Samsung Galaxy Tab S2 8 inch 32GB Zwart 2017 </t>
  </si>
  <si>
    <t xml:space="preserve"> Lenovo Tab 3 7 Essential 16 GB </t>
  </si>
  <si>
    <t xml:space="preserve"> Microsoft Surface Pro 4 - Core M - 4 GB - 128 GB </t>
  </si>
  <si>
    <t xml:space="preserve"> Samsung Galaxy Tab S2 9.7 inch 32GB + 4G Zwart VE </t>
  </si>
  <si>
    <t xml:space="preserve"> Apple iPad Mini 2 Wifi 32 GB Silver </t>
  </si>
  <si>
    <t xml:space="preserve"> Samsung Galaxy Tab A 7.0 Wifi Wit </t>
  </si>
  <si>
    <t xml:space="preserve"> Apple iPad Mini 2 Wifi + 4G 32 GB Space Gray </t>
  </si>
  <si>
    <t xml:space="preserve"> Samsung Galaxy Tab S2 8 inch 32GB Wit 2017 </t>
  </si>
  <si>
    <t xml:space="preserve"> Samsung Galaxy Tab S2 9,7 inch 32GB Goud 2017 </t>
  </si>
  <si>
    <t xml:space="preserve"> Apple iPad Pro 12,9 inch 128 GB Wifi Gold </t>
  </si>
  <si>
    <t xml:space="preserve"> Apple iPad Air 2 Wifi + 4G 32 GB Zilver </t>
  </si>
  <si>
    <t xml:space="preserve"> Samsung Galaxy Tab A 7.0 Wifi + 4G Zwart </t>
  </si>
  <si>
    <t xml:space="preserve"> Asus ZenPad 3S Z500M Zwart </t>
  </si>
  <si>
    <t xml:space="preserve"> Kurio Telekids Tab 2 Blauw </t>
  </si>
  <si>
    <t>Kurio</t>
  </si>
  <si>
    <t xml:space="preserve"> Lenovo Tab 3 7 Essential 8 GB </t>
  </si>
  <si>
    <t xml:space="preserve"> Samsung Galaxy Tab S2 9,7 inch 32GB Wit 2017 </t>
  </si>
  <si>
    <t xml:space="preserve"> Lenovo Tab 3 850M LTE Zwart </t>
  </si>
  <si>
    <t xml:space="preserve"> Lenovo Yoga Book YB1-X90F Grijs </t>
  </si>
  <si>
    <t xml:space="preserve"> Samsung Galaxy Tab S2 9,7 inch 32GB + 4G Zwart 2017 </t>
  </si>
  <si>
    <t xml:space="preserve"> Apple iPad Mini 4 Wifi 128 GB Space Gray </t>
  </si>
  <si>
    <t xml:space="preserve"> Lenovo Tab 3 10 Plus 32GB Blauw </t>
  </si>
  <si>
    <t xml:space="preserve"> Apple iPad Pro 9,7 inch 128 GB Wifi Silver </t>
  </si>
  <si>
    <t xml:space="preserve"> ASUS ZenPad 8.0 Z380M Grijs </t>
  </si>
  <si>
    <t>ASUS</t>
  </si>
  <si>
    <t>Noord Limburg</t>
  </si>
  <si>
    <t>Venlo</t>
  </si>
  <si>
    <t xml:space="preserve"> Acer Iconia One 8 B1-850 Wit </t>
  </si>
  <si>
    <t xml:space="preserve"> Microsoft Surface Pro 4 - i7 - 8 GB - 256 GB </t>
  </si>
  <si>
    <t xml:space="preserve"> Lenovo Tab 3 10 Business 32 GB LTE </t>
  </si>
  <si>
    <t xml:space="preserve"> Lenovo Tab 2 A10-70F Blauw </t>
  </si>
  <si>
    <t xml:space="preserve"> ASUS ZenPad C 7.0 Zwart </t>
  </si>
  <si>
    <t xml:space="preserve"> Apple iPad Mini 2 Wifi + 4G 32 GB Silver </t>
  </si>
  <si>
    <t xml:space="preserve"> Apple iPad Air 2 Wifi + 4G 128 GB Zilver </t>
  </si>
  <si>
    <t xml:space="preserve"> Apple iPad Air 2 Wifi + 4G 128 GB Goud </t>
  </si>
  <si>
    <t xml:space="preserve"> Acer Iconia Tab 10 A3-A40-N9NM </t>
  </si>
  <si>
    <t xml:space="preserve"> Lenovo Tab 3 10 Plus 32GB Zwart </t>
  </si>
  <si>
    <t xml:space="preserve"> Denver TAQ-10182MK2 </t>
  </si>
  <si>
    <t>Denver</t>
  </si>
  <si>
    <t xml:space="preserve"> Apple iPad Mini 4 Wifi 32 GB Space Gray </t>
  </si>
  <si>
    <t>Zuid Limburg</t>
  </si>
  <si>
    <t>Maastricht</t>
  </si>
  <si>
    <t xml:space="preserve"> Acer Iconia One 10 B3-A30 16 GB Wit </t>
  </si>
  <si>
    <t xml:space="preserve"> Lenovo Yoga Tab 3 Plus </t>
  </si>
  <si>
    <t xml:space="preserve"> Apple iPad Pro 9,7 inch 128 GB Wifi Gold </t>
  </si>
  <si>
    <t xml:space="preserve"> Lenovo Tab 2 A10-70F 32 GB Blauw </t>
  </si>
  <si>
    <t xml:space="preserve"> Apple iPad Air 2 Wifi + 4G 32 GB Goud </t>
  </si>
  <si>
    <t xml:space="preserve"> Apple iPad Pro 9,7 inch 32 GB Wifi Gold </t>
  </si>
  <si>
    <t xml:space="preserve"> Asus ZenPad 3S Z500M Zilver </t>
  </si>
  <si>
    <t xml:space="preserve"> Apple iPad Mini 4 Wifi 128 GB Zilver </t>
  </si>
  <si>
    <t xml:space="preserve"> Lenovo Tab 3 10 Plus 16GB Zwart </t>
  </si>
  <si>
    <t xml:space="preserve"> Apple iPad Pro 9,7 inch 32 GB Wifi Silver </t>
  </si>
  <si>
    <t xml:space="preserve"> ASUS ZenPad C 7.0 Grijs </t>
  </si>
  <si>
    <t xml:space="preserve"> Apple iPad Pro 12,9 inch 256 GB Wifi Space Gray </t>
  </si>
  <si>
    <t xml:space="preserve"> Apple iPad Pro 12,9 inch 128 GB Wifi Space Gray </t>
  </si>
  <si>
    <t xml:space="preserve"> Asus ZenPad 10 Z300M Grijs </t>
  </si>
  <si>
    <t>Zuid Holland</t>
  </si>
  <si>
    <t>Rotterdam</t>
  </si>
  <si>
    <t xml:space="preserve"> Acer Iconia One 10 B3-A30 Zwart </t>
  </si>
  <si>
    <t xml:space="preserve"> Acer Iconia One 8 B1-850 Blauw </t>
  </si>
  <si>
    <t xml:space="preserve"> Lenovo Tab 2 A10-30 32 GB Wit </t>
  </si>
  <si>
    <t xml:space="preserve"> Lenovo Tab 3 10 Plus 16GB Blauw </t>
  </si>
  <si>
    <t xml:space="preserve"> Lenovo Yoga Book Pro YB1-X91F Zwart </t>
  </si>
  <si>
    <t xml:space="preserve"> Apple iPad Pro 12,9 inch 32 GB Wifi Gold </t>
  </si>
  <si>
    <t xml:space="preserve"> Samsung Galaxy View Wifi 32GB </t>
  </si>
  <si>
    <t xml:space="preserve"> Asus ZenPad 10 Z300M Wit </t>
  </si>
  <si>
    <t xml:space="preserve"> Apple iPad Mini 4 Wifi 128 GB Goud </t>
  </si>
  <si>
    <t xml:space="preserve"> Lenovo Tab 3 8 </t>
  </si>
  <si>
    <t xml:space="preserve"> Huawei MediaPad M2 10,1'' 64 GB Zilver </t>
  </si>
  <si>
    <t>Huawei</t>
  </si>
  <si>
    <t xml:space="preserve"> Asus ZenPad S 8.0 Z580C Wit </t>
  </si>
  <si>
    <t xml:space="preserve"> Samsung Galaxy Tab 4 Active Wifi + 4G </t>
  </si>
  <si>
    <t xml:space="preserve"> Apple iPad Pro 12,9 inch 256 GB Wifi Gold </t>
  </si>
  <si>
    <t xml:space="preserve"> Lenovo Yoga Tab 3 Pro </t>
  </si>
  <si>
    <t xml:space="preserve"> Apple iPad Mini 4 Wifi + 4G 128 GB Space Gray </t>
  </si>
  <si>
    <t xml:space="preserve"> ASUS ZenPad 8.0 Z380M Rosé Goud </t>
  </si>
  <si>
    <t xml:space="preserve"> Asus ZenPad 10 Z300M Rosé Goud </t>
  </si>
  <si>
    <t xml:space="preserve"> Lenovo Tab 3 7 Essential 8 GB + 3G </t>
  </si>
  <si>
    <t xml:space="preserve"> Denver TIQ-11003 </t>
  </si>
  <si>
    <t xml:space="preserve"> Apple iPad Mini 4 Wifi 32 GB Goud </t>
  </si>
  <si>
    <t xml:space="preserve"> Denver TAQ-70262MK3 </t>
  </si>
  <si>
    <t xml:space="preserve"> Apple iPad Pro 9,7 inch 256 GB Wifi + 4G Space Gray </t>
  </si>
  <si>
    <t xml:space="preserve"> Apple iPad Pro 9,7 inch 256 GB Wifi + 4G Gold </t>
  </si>
  <si>
    <t xml:space="preserve"> Huawei MediaPad M2 10,1'' 16 GB Zilver </t>
  </si>
  <si>
    <t xml:space="preserve"> Huawei MediaPad T2 10,1'' Pro 16 GB Zwart </t>
  </si>
  <si>
    <t xml:space="preserve"> Asus Transformer 3 Pro T303UA-GN043R </t>
  </si>
  <si>
    <t xml:space="preserve"> Apple iPad Pro 12,9 inch 256 GB Wifi Silver </t>
  </si>
  <si>
    <t xml:space="preserve"> Apple iPad Pro 9,7 inch 256 GB Wifi Gold </t>
  </si>
  <si>
    <t xml:space="preserve"> Apple iPad Mini 4 Wifi + 4G 128 GB Goud </t>
  </si>
  <si>
    <t xml:space="preserve"> Acer Switch Alpha 12 SA5-271-711M </t>
  </si>
  <si>
    <t xml:space="preserve"> Apple iPad Pro 9,7 inch 128 GB Wifi Rose Gold </t>
  </si>
  <si>
    <t xml:space="preserve"> ASUS ZenPad C 7.0 Wit </t>
  </si>
  <si>
    <t xml:space="preserve"> Kurio Smart Roze </t>
  </si>
  <si>
    <t xml:space="preserve"> Apple iPad Pro 9,7 inch 128 GB Wifi + 4G Rose Gold </t>
  </si>
  <si>
    <t xml:space="preserve"> Huawei MediaPad M2 10,1'' 16 GB + 4G Zilver </t>
  </si>
  <si>
    <t xml:space="preserve"> Apple iPad Pro 9,7 inch 256 GB Wifi + 4G Rose Gold </t>
  </si>
  <si>
    <t xml:space="preserve"> Asus ZenPad 10 Z300M 32GB Grijs </t>
  </si>
  <si>
    <t xml:space="preserve"> Apple iPad Mini 4 Wifi + 4G 32 GB Zilver </t>
  </si>
  <si>
    <t xml:space="preserve"> ASUS ZenPad 8.0 Z380M Wit </t>
  </si>
  <si>
    <t xml:space="preserve"> Acer Aspire XC-230 A3800 NL </t>
  </si>
  <si>
    <t xml:space="preserve"> Intel Compute Stick 2017 (Windows 10) </t>
  </si>
  <si>
    <t>Intel</t>
  </si>
  <si>
    <t xml:space="preserve"> Acer Aspire XC-780 I4204 NL </t>
  </si>
  <si>
    <t xml:space="preserve"> Lenovo IdeaCentre 510S-08ISH 90FN00FHNY </t>
  </si>
  <si>
    <t xml:space="preserve"> HP All-In-One 24-g020nd </t>
  </si>
  <si>
    <t xml:space="preserve"> Lenovo Ideacentre 510s-08ISH 90FN00FFNY </t>
  </si>
  <si>
    <t xml:space="preserve"> HP ProDesk 600 G2 i5 - 4GB - 256SSD </t>
  </si>
  <si>
    <t xml:space="preserve"> HP All-In-One 22-b028nd </t>
  </si>
  <si>
    <t xml:space="preserve"> Asus Chromebit </t>
  </si>
  <si>
    <t xml:space="preserve"> HP ProDesk 400 G2 P5K20EA </t>
  </si>
  <si>
    <t xml:space="preserve"> Lenovo Ideacentre 510S-08ISH 90FN008ENY </t>
  </si>
  <si>
    <t xml:space="preserve"> HP 260-a105nd </t>
  </si>
  <si>
    <t xml:space="preserve"> Apple iMac 21,5'' 1,6GHz </t>
  </si>
  <si>
    <t xml:space="preserve"> HP ProDesk 490 G3 MT P5K10EA </t>
  </si>
  <si>
    <t xml:space="preserve"> HP All-In-One 20-c005nd </t>
  </si>
  <si>
    <t xml:space="preserve"> HP 460-a024nd </t>
  </si>
  <si>
    <t xml:space="preserve"> Apple iMac 27'' 3.2GHz Retina 5K </t>
  </si>
  <si>
    <t xml:space="preserve"> HP Pavilion 27-a241nd </t>
  </si>
  <si>
    <t xml:space="preserve"> Apple Mac Mini 2,6GHz </t>
  </si>
  <si>
    <t xml:space="preserve"> Apple iMac 21,5'' 3.1GHz Retina 4K </t>
  </si>
  <si>
    <t xml:space="preserve"> Lenovo Ideacentre AIO 510S-23ISU F0C3001JNY All-in-One </t>
  </si>
  <si>
    <t xml:space="preserve"> HP Pavilion AIO 27-a230nd </t>
  </si>
  <si>
    <t xml:space="preserve"> HP Pavilion 510-p138nd </t>
  </si>
  <si>
    <t xml:space="preserve"> HP Omen 870-231nd </t>
  </si>
  <si>
    <t xml:space="preserve"> HP Pavilion 24-b241nd </t>
  </si>
  <si>
    <t xml:space="preserve"> HP ProDesk 400 G3PD MT P5K01EA </t>
  </si>
  <si>
    <t xml:space="preserve"> HP All-In-One 24-g039nd </t>
  </si>
  <si>
    <t xml:space="preserve"> Apple iMac 27'' 3.3GHz Retina 5K </t>
  </si>
  <si>
    <t xml:space="preserve"> Apple iMac 21,5'' 2.8GHz </t>
  </si>
  <si>
    <t xml:space="preserve"> HP ProDesk 400 G3 SFF T4R71EA </t>
  </si>
  <si>
    <t xml:space="preserve"> HP Omen 870-225nd </t>
  </si>
  <si>
    <t xml:space="preserve"> Apple Mac Mini 1.4GHz </t>
  </si>
  <si>
    <t xml:space="preserve"> HP Omen 870-055nd </t>
  </si>
  <si>
    <t xml:space="preserve"> HP Prodesk 400 G3 i7-8gb-128SSD+1TB </t>
  </si>
  <si>
    <t xml:space="preserve"> HP Pavilion 560-p040nd </t>
  </si>
  <si>
    <t xml:space="preserve"> HP Omen 870-245nd </t>
  </si>
  <si>
    <t xml:space="preserve"> MSI Trident-007EU </t>
  </si>
  <si>
    <t xml:space="preserve"> Medion Erazer P5374 I </t>
  </si>
  <si>
    <t xml:space="preserve"> Acer Aspire TC-780 I8712 </t>
  </si>
  <si>
    <t xml:space="preserve"> HP ProDesk 490 G3 MT P5K17EA </t>
  </si>
  <si>
    <t xml:space="preserve"> Lenovo Ideacentre Y710 Cube 90FL004LNY </t>
  </si>
  <si>
    <t xml:space="preserve"> HP ProDesk 600 G2 SFF P1G87EA </t>
  </si>
  <si>
    <t xml:space="preserve"> Lenovo Ideacentre 300S-11IBR 90DQ007BNY </t>
  </si>
  <si>
    <t xml:space="preserve"> Acer Aspire AC22-720 Silver All-In-One </t>
  </si>
  <si>
    <t xml:space="preserve"> Medion Akoya E2131 D </t>
  </si>
  <si>
    <t xml:space="preserve"> HP Pavilion 560-p032nd </t>
  </si>
  <si>
    <t xml:space="preserve"> HP Pavilion 510-p146nd </t>
  </si>
  <si>
    <t xml:space="preserve"> HP 260-p121nd </t>
  </si>
  <si>
    <t xml:space="preserve"> Acer Aspire AC24-760 I7008 NL Silver All-In-One </t>
  </si>
  <si>
    <t xml:space="preserve"> MSI Trident-014EU </t>
  </si>
  <si>
    <t xml:space="preserve"> Acer Aspire AC-720 I5010 NL NT All-In-One </t>
  </si>
  <si>
    <t xml:space="preserve"> MSI Aegis X-002EU </t>
  </si>
  <si>
    <t xml:space="preserve"> Medion Akoya P5021 D </t>
  </si>
  <si>
    <t xml:space="preserve"> MSI Aegis 3-002EU </t>
  </si>
  <si>
    <t xml:space="preserve"> Medion Akoya E2005 F </t>
  </si>
  <si>
    <t xml:space="preserve"> Lenovo Ideacentre 710-25ISH 90FB0053NY </t>
  </si>
  <si>
    <t xml:space="preserve"> MSI Aegis X3-011EU </t>
  </si>
  <si>
    <t xml:space="preserve"> Medion Akoya P5312 J </t>
  </si>
  <si>
    <t xml:space="preserve"> Lenovo Ideacentre AIO 910-27ISH F0C2002ENY All-in-One </t>
  </si>
  <si>
    <t xml:space="preserve"> HP ProOne 400 G2 All-in-One </t>
  </si>
  <si>
    <t xml:space="preserve"> Asus All-In-One ZN270IEUK-RA009T </t>
  </si>
  <si>
    <t xml:space="preserve"> Apple iMac 27'' MK482N/A 4,0GHz 16GB - 512GB </t>
  </si>
  <si>
    <t xml:space="preserve"> HP Prodesk 400 G3 i5-8gb-128SSD+1TB </t>
  </si>
  <si>
    <t xml:space="preserve"> HP Pavilion 560-p043nd </t>
  </si>
  <si>
    <t xml:space="preserve"> Medion Erazer X5346 G </t>
  </si>
  <si>
    <t xml:space="preserve"> Lenovo Ideacentre Y710 Cube 90FL004MNY </t>
  </si>
  <si>
    <t xml:space="preserve"> HP ProDesk 400 G2PD DM P5K21EA </t>
  </si>
  <si>
    <t xml:space="preserve"> MSI Aegis Ti3-011EU </t>
  </si>
  <si>
    <t xml:space="preserve"> MSI Aegis 3-004EU </t>
  </si>
  <si>
    <t xml:space="preserve"> HP ProDesk 400 G3 SFF T4R70EA </t>
  </si>
  <si>
    <t xml:space="preserve"> Apple iMac 27'' MK482N/A 4,0GHz 8GB - 2TB </t>
  </si>
  <si>
    <t xml:space="preserve"> MSI Vortex G65 6QF-033NL </t>
  </si>
  <si>
    <t xml:space="preserve"> MSI Vortex G65 6QD-022NL </t>
  </si>
  <si>
    <t xml:space="preserve"> MSI Nightblade X2B-276EU </t>
  </si>
  <si>
    <t xml:space="preserve"> MSI Nightblade X2-230EU </t>
  </si>
  <si>
    <t xml:space="preserve"> MSI Nightblade MIB-243EU </t>
  </si>
  <si>
    <t xml:space="preserve"> MSI Nightblade MI3-006EU </t>
  </si>
  <si>
    <t xml:space="preserve"> MSI Nightblade MI2C-220EU </t>
  </si>
  <si>
    <t xml:space="preserve"> MSI Aegis-060EU </t>
  </si>
  <si>
    <t xml:space="preserve"> MSI Aegis 3-003EU </t>
  </si>
  <si>
    <t xml:space="preserve"> MSI Aegis 3-001EU </t>
  </si>
  <si>
    <t xml:space="preserve"> Medion Erazer X5387 F </t>
  </si>
  <si>
    <t xml:space="preserve"> Medion Erazer X5373 G </t>
  </si>
  <si>
    <t xml:space="preserve"> Medion Erazer X5351 </t>
  </si>
  <si>
    <t xml:space="preserve"> Medion Erazer X5337 G </t>
  </si>
  <si>
    <t xml:space="preserve"> Medion Erazer P5317 J </t>
  </si>
  <si>
    <t xml:space="preserve"> Medion Erazer P5316 J </t>
  </si>
  <si>
    <t xml:space="preserve"> Medion Erazer P5314 J </t>
  </si>
  <si>
    <t xml:space="preserve"> Medion Erazer P5313 J </t>
  </si>
  <si>
    <t xml:space="preserve"> Medion Akoya P5315 J </t>
  </si>
  <si>
    <t xml:space="preserve"> Medion Akoya P5238 F </t>
  </si>
  <si>
    <t xml:space="preserve"> Medion Akoya P5138 D </t>
  </si>
  <si>
    <t xml:space="preserve"> Medion Akoya E5138 D </t>
  </si>
  <si>
    <t xml:space="preserve"> Lenovo Ideacentre Y700 90DF003HNY </t>
  </si>
  <si>
    <t xml:space="preserve"> HP Omen 870-145nd </t>
  </si>
  <si>
    <t xml:space="preserve"> Asus ROGG20CB-NL027T </t>
  </si>
  <si>
    <t xml:space="preserve"> Asus ROG GR8 II-T022Z </t>
  </si>
  <si>
    <t xml:space="preserve"> Asus ROG GR8 II-T005Z </t>
  </si>
  <si>
    <t xml:space="preserve"> Asus All-In-One ZN270IEGT-RA011T </t>
  </si>
  <si>
    <t xml:space="preserve"> Asus All-In-One Z240ICGT-GJ234X </t>
  </si>
  <si>
    <t xml:space="preserve"> Asus All-In-One Z240ICGT-GJ233X </t>
  </si>
  <si>
    <t xml:space="preserve"> Apple iMac 27'' MK482N/A 3.3GHz 8GB - 512GB </t>
  </si>
  <si>
    <t>Brabant</t>
  </si>
  <si>
    <t>Eindhoven</t>
  </si>
  <si>
    <t xml:space="preserve"> Samsung UE32J5200 </t>
  </si>
  <si>
    <t xml:space="preserve"> Samsung UE40J6240 </t>
  </si>
  <si>
    <t xml:space="preserve"> Philips 40PFK4101 </t>
  </si>
  <si>
    <t>Philips</t>
  </si>
  <si>
    <t xml:space="preserve"> Samsung UE50J6240 </t>
  </si>
  <si>
    <t xml:space="preserve"> Philips 32PFK4101 </t>
  </si>
  <si>
    <t xml:space="preserve"> Philips 43PUS6101 </t>
  </si>
  <si>
    <t xml:space="preserve"> Philips 32PFK5300 </t>
  </si>
  <si>
    <t xml:space="preserve"> Panasonic TX-40DSW404 </t>
  </si>
  <si>
    <t>Panasonic</t>
  </si>
  <si>
    <t xml:space="preserve"> Samsung UE43KU6000 </t>
  </si>
  <si>
    <t xml:space="preserve"> Samsung UE55J6240 </t>
  </si>
  <si>
    <t xml:space="preserve"> Philips 49PUS6101 </t>
  </si>
  <si>
    <t xml:space="preserve"> Samsung LT32E310EW </t>
  </si>
  <si>
    <t xml:space="preserve"> Samsung UE55KU6000 </t>
  </si>
  <si>
    <t xml:space="preserve"> Samsung UE22H5600 </t>
  </si>
  <si>
    <t xml:space="preserve"> LG 28MT41DF </t>
  </si>
  <si>
    <t>LG</t>
  </si>
  <si>
    <t xml:space="preserve"> LG 49UH610V </t>
  </si>
  <si>
    <t xml:space="preserve"> Toshiba 40L1533DG </t>
  </si>
  <si>
    <t xml:space="preserve"> Samsung UE50KU6000 </t>
  </si>
  <si>
    <t xml:space="preserve"> Samsung UE75H6400 </t>
  </si>
  <si>
    <t xml:space="preserve"> Samsung UE22H5610 </t>
  </si>
  <si>
    <t xml:space="preserve"> LG 43UH610V </t>
  </si>
  <si>
    <t xml:space="preserve"> Samsung UE40J5100 </t>
  </si>
  <si>
    <t xml:space="preserve"> LG 32LH530V </t>
  </si>
  <si>
    <t xml:space="preserve"> Philips 32PHK4101 </t>
  </si>
  <si>
    <t xml:space="preserve"> Samsung UE49K5600 </t>
  </si>
  <si>
    <t xml:space="preserve"> Samsung UE32K5600 </t>
  </si>
  <si>
    <t xml:space="preserve"> LG 32LH570U </t>
  </si>
  <si>
    <t xml:space="preserve"> Philips 40PFS5501 </t>
  </si>
  <si>
    <t xml:space="preserve"> Samsung UE40K5600 </t>
  </si>
  <si>
    <t xml:space="preserve"> Samsung UE32J5100 </t>
  </si>
  <si>
    <t xml:space="preserve"> Samsung LT24E310EW </t>
  </si>
  <si>
    <t xml:space="preserve"> Philips 55PUS6101 </t>
  </si>
  <si>
    <t xml:space="preserve"> Salora 32LED1500 </t>
  </si>
  <si>
    <t>Salora</t>
  </si>
  <si>
    <t xml:space="preserve"> Samsung UE58J5200 </t>
  </si>
  <si>
    <t xml:space="preserve"> Philips 65PUS6121 </t>
  </si>
  <si>
    <t xml:space="preserve"> Samsung UE48J5200 </t>
  </si>
  <si>
    <t xml:space="preserve"> LG 43LH604V </t>
  </si>
  <si>
    <t xml:space="preserve"> Sony KDL-40WD650 </t>
  </si>
  <si>
    <t>Sony</t>
  </si>
  <si>
    <t xml:space="preserve"> Samsung UE32J4500 </t>
  </si>
  <si>
    <t xml:space="preserve"> Philips 24PFS5231 </t>
  </si>
  <si>
    <t xml:space="preserve"> Samsung UE32K4100 </t>
  </si>
  <si>
    <t xml:space="preserve"> Salora 43LED9132CS </t>
  </si>
  <si>
    <t xml:space="preserve"> LG 43LH570V </t>
  </si>
  <si>
    <t xml:space="preserve"> Samsung UE55KS7000 </t>
  </si>
  <si>
    <t xml:space="preserve"> Salora 24LED1500 </t>
  </si>
  <si>
    <t xml:space="preserve"> LG 60UH615V </t>
  </si>
  <si>
    <t xml:space="preserve"> LG 32LH510B </t>
  </si>
  <si>
    <t xml:space="preserve"> Samsung LT28E310EW </t>
  </si>
  <si>
    <t xml:space="preserve"> Salora 24LED9105CD </t>
  </si>
  <si>
    <t xml:space="preserve"> Samsung UE65KU6000 </t>
  </si>
  <si>
    <t xml:space="preserve"> Salora 24LED9112CSW </t>
  </si>
  <si>
    <t xml:space="preserve"> Samsung UE28J4100 </t>
  </si>
  <si>
    <t xml:space="preserve"> Philips 43PUS6401 - Ambilight </t>
  </si>
  <si>
    <t xml:space="preserve"> LG 43UH650V </t>
  </si>
  <si>
    <t xml:space="preserve"> Samsung UE40KU6400 </t>
  </si>
  <si>
    <t xml:space="preserve"> Philips 49PUK7100 - Ambilight </t>
  </si>
  <si>
    <t xml:space="preserve"> Finlux FLD2222 </t>
  </si>
  <si>
    <t>Finlux</t>
  </si>
  <si>
    <t xml:space="preserve"> Sony KDL-43WD750 </t>
  </si>
  <si>
    <t xml:space="preserve"> Samsung UE40K5510 </t>
  </si>
  <si>
    <t xml:space="preserve"> Salora 42LED1500 </t>
  </si>
  <si>
    <t xml:space="preserve"> Sony KDL-55W809C </t>
  </si>
  <si>
    <t xml:space="preserve"> Samsung UE49KS7000 </t>
  </si>
  <si>
    <t xml:space="preserve"> Salora 49LED9132CS </t>
  </si>
  <si>
    <t xml:space="preserve"> Philips 49PFS5301 </t>
  </si>
  <si>
    <t xml:space="preserve"> Panasonic TX-40DX600E </t>
  </si>
  <si>
    <t xml:space="preserve"> Samsung UE19H4000 </t>
  </si>
  <si>
    <t xml:space="preserve"> Samsung UE70KU6000 </t>
  </si>
  <si>
    <t xml:space="preserve"> Samsung UE49KS8000 </t>
  </si>
  <si>
    <t xml:space="preserve"> Finlux FLD2422 </t>
  </si>
  <si>
    <t xml:space="preserve"> Philips 49PUS6501 - Ambilight </t>
  </si>
  <si>
    <t xml:space="preserve"> Sony KDL-40RD450 </t>
  </si>
  <si>
    <t xml:space="preserve"> Philips 49PUS6401 - Ambilight </t>
  </si>
  <si>
    <t xml:space="preserve"> LG 49UH850V </t>
  </si>
  <si>
    <t xml:space="preserve"> Salora 22LED9112CSW </t>
  </si>
  <si>
    <t xml:space="preserve"> Samsung UE49K5500 </t>
  </si>
  <si>
    <t xml:space="preserve"> Samsung UE43KS7500 </t>
  </si>
  <si>
    <t xml:space="preserve"> LG 28LF491U </t>
  </si>
  <si>
    <t xml:space="preserve"> Sony KD-43XD8005 </t>
  </si>
  <si>
    <t xml:space="preserve"> Samsung UE40K6300 </t>
  </si>
  <si>
    <t xml:space="preserve"> LG 65EF950V - OLED </t>
  </si>
  <si>
    <t xml:space="preserve"> Sony KDL-32WD600 </t>
  </si>
  <si>
    <t xml:space="preserve"> Sony KD-43X8309C </t>
  </si>
  <si>
    <t xml:space="preserve"> Philips 55PUS6201 - Ambilight </t>
  </si>
  <si>
    <t xml:space="preserve"> Sony KDL-49WD750 </t>
  </si>
  <si>
    <t xml:space="preserve"> Samsung UE55KU6400 </t>
  </si>
  <si>
    <t xml:space="preserve"> Sony KDL-32RD430 </t>
  </si>
  <si>
    <t xml:space="preserve"> Salora 32LED9102CS </t>
  </si>
  <si>
    <t xml:space="preserve"> LG 55UH850V </t>
  </si>
  <si>
    <t xml:space="preserve"> Salora 32LED9112CSW </t>
  </si>
  <si>
    <t xml:space="preserve"> Finlux FL2222 </t>
  </si>
  <si>
    <t xml:space="preserve"> Samsung UE43KU6500 </t>
  </si>
  <si>
    <t xml:space="preserve"> Sony KD-55XD8505 </t>
  </si>
  <si>
    <t xml:space="preserve"> Finlux FL3224 </t>
  </si>
  <si>
    <t xml:space="preserve"> Sony KD-43XD8305 </t>
  </si>
  <si>
    <t xml:space="preserve"> Philips 49PFS4131 </t>
  </si>
  <si>
    <t xml:space="preserve"> Philips 32PHS5301 </t>
  </si>
  <si>
    <t xml:space="preserve"> Finlux FL3222 </t>
  </si>
  <si>
    <t xml:space="preserve"> Salora 24LED9102CS </t>
  </si>
  <si>
    <t xml:space="preserve"> LG 49UH661V </t>
  </si>
  <si>
    <t xml:space="preserve"> Sony KD-55XD7004 </t>
  </si>
  <si>
    <t xml:space="preserve"> Samsung UE55KS8000 </t>
  </si>
  <si>
    <t xml:space="preserve"> Finlux FL2422 </t>
  </si>
  <si>
    <t xml:space="preserve"> Samsung UE55KU6500 </t>
  </si>
  <si>
    <t xml:space="preserve"> Salora 55UHL2500 </t>
  </si>
  <si>
    <t xml:space="preserve"> LG 24MT48DF </t>
  </si>
  <si>
    <t xml:space="preserve"> Sony KD-49XD7005 </t>
  </si>
  <si>
    <t xml:space="preserve"> Samsung UE65KU6400 </t>
  </si>
  <si>
    <t xml:space="preserve"> Panasonic TX-24DS500E </t>
  </si>
  <si>
    <t xml:space="preserve"> Panasonic TX-58DX730 </t>
  </si>
  <si>
    <t xml:space="preserve"> Salora 28LED9112CSW </t>
  </si>
  <si>
    <t xml:space="preserve"> Sony KD-65XD8505 </t>
  </si>
  <si>
    <t xml:space="preserve"> Samsung UE65KS7000 </t>
  </si>
  <si>
    <t xml:space="preserve"> Samsung UE55KS9000 </t>
  </si>
  <si>
    <t xml:space="preserve"> Samsung UE49KU6100 </t>
  </si>
  <si>
    <t xml:space="preserve"> Samsung UE49K5510 </t>
  </si>
  <si>
    <t xml:space="preserve"> Panasonic TX-50DXW784 </t>
  </si>
  <si>
    <t xml:space="preserve"> LG OLED55E6V </t>
  </si>
  <si>
    <t xml:space="preserve"> Finlux FLD2022 </t>
  </si>
  <si>
    <t xml:space="preserve"> Sony KD-65XD7505 </t>
  </si>
  <si>
    <t xml:space="preserve"> Samsung UE49KU6500 </t>
  </si>
  <si>
    <t xml:space="preserve"> Panasonic TX-58DXW784 </t>
  </si>
  <si>
    <t xml:space="preserve"> LG 55UH661V </t>
  </si>
  <si>
    <t xml:space="preserve"> Finlux FL2022 </t>
  </si>
  <si>
    <t xml:space="preserve"> Finlux FL4322 Smart </t>
  </si>
  <si>
    <t xml:space="preserve"> Salora 28LED9102CS </t>
  </si>
  <si>
    <t xml:space="preserve"> Salora 24LED9115CDW </t>
  </si>
  <si>
    <t xml:space="preserve"> Sony KD-49XD8305 </t>
  </si>
  <si>
    <t xml:space="preserve"> Salora 20LED9105CD </t>
  </si>
  <si>
    <t xml:space="preserve"> Salora 20LED9100C </t>
  </si>
  <si>
    <t xml:space="preserve"> Panasonic TX-49DXW604 </t>
  </si>
  <si>
    <t xml:space="preserve"> LG 43UH668V </t>
  </si>
  <si>
    <t xml:space="preserve"> Hitachi 43HGW69 </t>
  </si>
  <si>
    <t>Hitachi</t>
  </si>
  <si>
    <t xml:space="preserve"> Salora 32LED9105CD </t>
  </si>
  <si>
    <t xml:space="preserve"> Philips 49PUS7101 - Ambilight </t>
  </si>
  <si>
    <t xml:space="preserve"> Philips 65PUS6521 - Ambilight </t>
  </si>
  <si>
    <t xml:space="preserve"> Panasonic TX-32DSW504S </t>
  </si>
  <si>
    <t xml:space="preserve"> LG 28MT48DF </t>
  </si>
  <si>
    <t xml:space="preserve"> Philips 32PHS4131 </t>
  </si>
  <si>
    <t xml:space="preserve"> Finlux FL4926UHD </t>
  </si>
  <si>
    <t xml:space="preserve"> Finlux FL4922SMART </t>
  </si>
  <si>
    <t xml:space="preserve"> Sony KDL-48WD650 </t>
  </si>
  <si>
    <t xml:space="preserve"> Sony KD-49XD8005 </t>
  </si>
  <si>
    <t xml:space="preserve"> Samsung UE75KS8000 </t>
  </si>
  <si>
    <t xml:space="preserve"> Samsung UE49KS9000 </t>
  </si>
  <si>
    <t xml:space="preserve"> Panasonic TX-32DS600E </t>
  </si>
  <si>
    <t xml:space="preserve"> Hitachi 49HGW69 </t>
  </si>
  <si>
    <t xml:space="preserve"> Samsung UE55KS7500 </t>
  </si>
  <si>
    <t xml:space="preserve"> Salora 43LED9102CS </t>
  </si>
  <si>
    <t xml:space="preserve"> Salora 32LED9115CDW </t>
  </si>
  <si>
    <t xml:space="preserve"> Panasonic TX-50DXW804 </t>
  </si>
  <si>
    <t xml:space="preserve"> LG 65EG960V - OLED </t>
  </si>
  <si>
    <t xml:space="preserve"> Finlux FL4922 </t>
  </si>
  <si>
    <t xml:space="preserve"> Samsung UE55KU6510 </t>
  </si>
  <si>
    <t xml:space="preserve"> Samsung UE43KU6510 </t>
  </si>
  <si>
    <t xml:space="preserve"> Salora 40UHS3500 </t>
  </si>
  <si>
    <t xml:space="preserve"> Philips 32PFS4131 </t>
  </si>
  <si>
    <t xml:space="preserve"> Sony KD-55SD8505 </t>
  </si>
  <si>
    <t xml:space="preserve"> Samsung UE78KU6500 </t>
  </si>
  <si>
    <t xml:space="preserve"> Samsung UE78KS9000 </t>
  </si>
  <si>
    <t xml:space="preserve"> Samsung UE55K5600 </t>
  </si>
  <si>
    <t xml:space="preserve"> Samsung UE55K5510 </t>
  </si>
  <si>
    <t xml:space="preserve"> Salora 55UHS3500 </t>
  </si>
  <si>
    <t xml:space="preserve"> Salora 43LED9112CSW </t>
  </si>
  <si>
    <t xml:space="preserve"> Philips 49PUS6561 - Ambilight </t>
  </si>
  <si>
    <t xml:space="preserve"> Panasonic TX-65DXW784 </t>
  </si>
  <si>
    <t xml:space="preserve"> LG OLED65C6V </t>
  </si>
  <si>
    <t xml:space="preserve"> LG OLED55C6V </t>
  </si>
  <si>
    <t xml:space="preserve"> Salora 22LED9102CS </t>
  </si>
  <si>
    <t xml:space="preserve"> Finlux FLD2022BK12 </t>
  </si>
  <si>
    <t xml:space="preserve"> Sony KD-55XD9305 </t>
  </si>
  <si>
    <t xml:space="preserve"> Samsung UE65KS9500 </t>
  </si>
  <si>
    <t xml:space="preserve"> Samsung UE65KS7500 </t>
  </si>
  <si>
    <t xml:space="preserve"> Samsung UE49KS7500 </t>
  </si>
  <si>
    <t xml:space="preserve"> Salora 49LED9102CS </t>
  </si>
  <si>
    <t xml:space="preserve"> LG 75UH855V </t>
  </si>
  <si>
    <t xml:space="preserve"> LG 65UH850V </t>
  </si>
  <si>
    <t xml:space="preserve"> Sony KD-75ZD9 </t>
  </si>
  <si>
    <t xml:space="preserve"> Sony KD-75XD9405 </t>
  </si>
  <si>
    <t xml:space="preserve"> Sony KD-75XD8505 </t>
  </si>
  <si>
    <t xml:space="preserve"> Sony KD-65ZD9 </t>
  </si>
  <si>
    <t xml:space="preserve"> Sony KD-65XE9305 </t>
  </si>
  <si>
    <t xml:space="preserve"> Sony KD-65XE9005 </t>
  </si>
  <si>
    <t xml:space="preserve"> Sony KD-55XE9305 </t>
  </si>
  <si>
    <t xml:space="preserve"> Sony KD-55XE9005 </t>
  </si>
  <si>
    <t xml:space="preserve"> Samsung UE78KS9500 </t>
  </si>
  <si>
    <t xml:space="preserve"> Samsung UE65KU6500 </t>
  </si>
  <si>
    <t xml:space="preserve"> Samsung UE49KU6510 </t>
  </si>
  <si>
    <t xml:space="preserve"> Salora 49LED9112CSW </t>
  </si>
  <si>
    <t xml:space="preserve"> Philips 65PUS7601 - Ambilight </t>
  </si>
  <si>
    <t xml:space="preserve"> Philips 55POS901F </t>
  </si>
  <si>
    <t xml:space="preserve"> Panasonic TX-65DXW904 </t>
  </si>
  <si>
    <t xml:space="preserve"> Panasonic TX-65DX780E </t>
  </si>
  <si>
    <t xml:space="preserve"> Panasonic TX-58DXW904 </t>
  </si>
  <si>
    <t xml:space="preserve"> Panasonic TX-58DXW704 </t>
  </si>
  <si>
    <t xml:space="preserve"> Panasonic TX-58DX800E </t>
  </si>
  <si>
    <t xml:space="preserve"> Panasonic TX-58DX700F </t>
  </si>
  <si>
    <t xml:space="preserve"> Panasonic TX-55DXW604 </t>
  </si>
  <si>
    <t xml:space="preserve"> Panasonic TX-55DX600E </t>
  </si>
  <si>
    <t xml:space="preserve"> Panasonic TX-55DS500E </t>
  </si>
  <si>
    <t xml:space="preserve"> Panasonic TX-50DS630E </t>
  </si>
  <si>
    <t xml:space="preserve"> Panasonic TX-49DX650E </t>
  </si>
  <si>
    <t xml:space="preserve"> LG OLED65G6V </t>
  </si>
  <si>
    <t xml:space="preserve"> LG OLED65E6V </t>
  </si>
  <si>
    <t xml:space="preserve"> LG OLED65B6V </t>
  </si>
  <si>
    <t xml:space="preserve"> LG 86UH955V </t>
  </si>
  <si>
    <t xml:space="preserve"> Humax Pure Vision UHD-04316 </t>
  </si>
  <si>
    <t>Humax</t>
  </si>
  <si>
    <t xml:space="preserve"> Hitachi 49HBT62 </t>
  </si>
  <si>
    <t xml:space="preserve"> Hitachi 40HB6T62 </t>
  </si>
  <si>
    <t xml:space="preserve"> Optoma HD142X </t>
  </si>
  <si>
    <t>Optoma</t>
  </si>
  <si>
    <t xml:space="preserve"> Philips PicoPix 3414 </t>
  </si>
  <si>
    <t xml:space="preserve"> BenQ TW529 </t>
  </si>
  <si>
    <t>BenQ</t>
  </si>
  <si>
    <t xml:space="preserve"> Epson EB-U04 </t>
  </si>
  <si>
    <t>Epson</t>
  </si>
  <si>
    <t xml:space="preserve"> Salora 58BHD2500 </t>
  </si>
  <si>
    <t xml:space="preserve"> Philips PicoPix 4935 </t>
  </si>
  <si>
    <t xml:space="preserve"> Acer P1500 </t>
  </si>
  <si>
    <t xml:space="preserve"> Epson EB-S04 </t>
  </si>
  <si>
    <t xml:space="preserve"> Optoma HD27 </t>
  </si>
  <si>
    <t xml:space="preserve"> Optoma GT1080e </t>
  </si>
  <si>
    <t xml:space="preserve"> Optoma H183X </t>
  </si>
  <si>
    <t xml:space="preserve"> Optoma DH400 </t>
  </si>
  <si>
    <t xml:space="preserve"> BenQ MH741 </t>
  </si>
  <si>
    <t xml:space="preserve"> Epson EH-TW5300 </t>
  </si>
  <si>
    <t xml:space="preserve"> Epson EB-W31 </t>
  </si>
  <si>
    <t xml:space="preserve"> Optoma GT1070Xe </t>
  </si>
  <si>
    <t xml:space="preserve"> LG PF1000U </t>
  </si>
  <si>
    <t xml:space="preserve"> Acer P1185 </t>
  </si>
  <si>
    <t xml:space="preserve"> Acer P5515 </t>
  </si>
  <si>
    <t xml:space="preserve"> Philips PicoPix 4835 </t>
  </si>
  <si>
    <t xml:space="preserve"> BenQ MS527 </t>
  </si>
  <si>
    <t xml:space="preserve"> Epson EH-TW5350 </t>
  </si>
  <si>
    <t xml:space="preserve"> LG PH150G </t>
  </si>
  <si>
    <t xml:space="preserve"> Epson EH-TW6700 </t>
  </si>
  <si>
    <t xml:space="preserve"> BenQ TH683 </t>
  </si>
  <si>
    <t xml:space="preserve"> Philips PicoPix 3417W </t>
  </si>
  <si>
    <t xml:space="preserve"> Optoma ML750e </t>
  </si>
  <si>
    <t xml:space="preserve"> Optoma DH1017 </t>
  </si>
  <si>
    <t xml:space="preserve"> Epson EH-TW570 </t>
  </si>
  <si>
    <t xml:space="preserve"> Ricoh PJ X2240 </t>
  </si>
  <si>
    <t>Ricoh</t>
  </si>
  <si>
    <t xml:space="preserve"> LG PF1500G </t>
  </si>
  <si>
    <t xml:space="preserve"> Rif6 Cube </t>
  </si>
  <si>
    <t>Rif6</t>
  </si>
  <si>
    <t xml:space="preserve"> Optoma EH400 </t>
  </si>
  <si>
    <t xml:space="preserve"> BenQ W2000 </t>
  </si>
  <si>
    <t xml:space="preserve"> Optoma W402 </t>
  </si>
  <si>
    <t xml:space="preserve"> Optoma W340 </t>
  </si>
  <si>
    <t xml:space="preserve"> Optoma HD151X </t>
  </si>
  <si>
    <t xml:space="preserve"> LG PH450UG </t>
  </si>
  <si>
    <t xml:space="preserve"> BenQ W1070+ </t>
  </si>
  <si>
    <t xml:space="preserve"> BenQ TH670 </t>
  </si>
  <si>
    <t xml:space="preserve"> Optoma GT5000 </t>
  </si>
  <si>
    <t xml:space="preserve"> BenQ W1080ST+ </t>
  </si>
  <si>
    <t xml:space="preserve"> Optoma GT760 </t>
  </si>
  <si>
    <t xml:space="preserve"> LG PW1000G </t>
  </si>
  <si>
    <t xml:space="preserve"> Epson EB-U32 </t>
  </si>
  <si>
    <t xml:space="preserve"> BenQ W1110 </t>
  </si>
  <si>
    <t xml:space="preserve"> BenQ W1090 </t>
  </si>
  <si>
    <t xml:space="preserve"> Optoma ML750ST </t>
  </si>
  <si>
    <t xml:space="preserve"> Optoma HD36 </t>
  </si>
  <si>
    <t xml:space="preserve"> Beam Labs Beam </t>
  </si>
  <si>
    <t>Beam</t>
  </si>
  <si>
    <t xml:space="preserve"> Salora 50BHD2000 </t>
  </si>
  <si>
    <t xml:space="preserve"> Optoma W400 </t>
  </si>
  <si>
    <t xml:space="preserve"> Optoma W330 </t>
  </si>
  <si>
    <t xml:space="preserve"> Optoma DH1009i </t>
  </si>
  <si>
    <t xml:space="preserve"> LG PW1500G </t>
  </si>
  <si>
    <t xml:space="preserve"> Epson EH-TW5210 </t>
  </si>
  <si>
    <t xml:space="preserve"> BenQ TH530 </t>
  </si>
  <si>
    <t xml:space="preserve"> Acer K135i </t>
  </si>
  <si>
    <t xml:space="preserve"> Acer C120 </t>
  </si>
  <si>
    <t xml:space="preserve"> Optoma H114 </t>
  </si>
  <si>
    <t xml:space="preserve"> Philips PicoPix 4350 </t>
  </si>
  <si>
    <t xml:space="preserve"> LG PV150G </t>
  </si>
  <si>
    <t xml:space="preserve"> Epson EB-1960 </t>
  </si>
  <si>
    <t xml:space="preserve"> BenQ MX528 </t>
  </si>
  <si>
    <t xml:space="preserve"> BenQ TH682ST </t>
  </si>
  <si>
    <t xml:space="preserve"> Optoma W305ST </t>
  </si>
  <si>
    <t xml:space="preserve"> LG PH550G </t>
  </si>
  <si>
    <t xml:space="preserve"> JVC DLA-X5000 Wit </t>
  </si>
  <si>
    <t>JVC</t>
  </si>
  <si>
    <t xml:space="preserve"> BenQ MX631ST </t>
  </si>
  <si>
    <t xml:space="preserve"> BenQ MW632ST </t>
  </si>
  <si>
    <t xml:space="preserve"> BenQ MH856UST </t>
  </si>
  <si>
    <t xml:space="preserve"> Optoma X340 </t>
  </si>
  <si>
    <t xml:space="preserve"> Optoma W344 </t>
  </si>
  <si>
    <t xml:space="preserve"> Optoma W331 </t>
  </si>
  <si>
    <t xml:space="preserve"> Optoma S331 </t>
  </si>
  <si>
    <t xml:space="preserve"> Optoma HD28DSE </t>
  </si>
  <si>
    <t xml:space="preserve"> Optoma HD161X </t>
  </si>
  <si>
    <t xml:space="preserve"> Optoma HD140X </t>
  </si>
  <si>
    <t xml:space="preserve"> Optoma EH341 </t>
  </si>
  <si>
    <t xml:space="preserve"> Optoma EH330 </t>
  </si>
  <si>
    <t xml:space="preserve"> Optoma EH200ST </t>
  </si>
  <si>
    <t xml:space="preserve"> Optoma DH1020 </t>
  </si>
  <si>
    <t xml:space="preserve"> JVC LX-WX50 </t>
  </si>
  <si>
    <t xml:space="preserve"> JVC LX-FH50 </t>
  </si>
  <si>
    <t xml:space="preserve"> JVC DLA-X7500 Zwart </t>
  </si>
  <si>
    <t xml:space="preserve"> JVC DLA-X5500 Zwart </t>
  </si>
  <si>
    <t xml:space="preserve"> JVC DLA-X5500 Wit </t>
  </si>
  <si>
    <t xml:space="preserve"> Epson EB-W29 </t>
  </si>
  <si>
    <t xml:space="preserve"> BenQ W2000W </t>
  </si>
  <si>
    <t xml:space="preserve"> BenQ W1210ST </t>
  </si>
  <si>
    <t xml:space="preserve"> BenQ MX819ST </t>
  </si>
  <si>
    <t xml:space="preserve"> Acer P6600 </t>
  </si>
  <si>
    <t xml:space="preserve"> Acer H7550ST </t>
  </si>
  <si>
    <t xml:space="preserve"> Acer H7550BD </t>
  </si>
  <si>
    <t xml:space="preserve"> Acer H6518BD </t>
  </si>
  <si>
    <t xml:space="preserve"> Epson EB-X27 </t>
  </si>
  <si>
    <t xml:space="preserve"> JBL Charge 2 Plus Zwart </t>
  </si>
  <si>
    <t>JBL</t>
  </si>
  <si>
    <t xml:space="preserve"> JBL Go Zwart </t>
  </si>
  <si>
    <t xml:space="preserve"> SONOS PLAY:1 Zwart </t>
  </si>
  <si>
    <t>SONOS</t>
  </si>
  <si>
    <t xml:space="preserve"> Caliber HPG407BT </t>
  </si>
  <si>
    <t>Caliber</t>
  </si>
  <si>
    <t xml:space="preserve"> UE BOOM 2 Zwart </t>
  </si>
  <si>
    <t>UE</t>
  </si>
  <si>
    <t xml:space="preserve"> JBL Charge 3 Zwart </t>
  </si>
  <si>
    <t xml:space="preserve"> House of Marley Get Together Grijs </t>
  </si>
  <si>
    <t>House</t>
  </si>
  <si>
    <t xml:space="preserve"> JBL Go Mintgroen </t>
  </si>
  <si>
    <t xml:space="preserve"> JBL Flip 3 Zwart </t>
  </si>
  <si>
    <t xml:space="preserve"> Fresh 'n Rebel Rockbox Brick Fabriq Edition Black Limited Edition </t>
  </si>
  <si>
    <t>Fresh</t>
  </si>
  <si>
    <t xml:space="preserve"> Bose SoundLink Mini II Zwart </t>
  </si>
  <si>
    <t>Bose</t>
  </si>
  <si>
    <t xml:space="preserve"> iDance Audio Sing Cube BC100 Wit </t>
  </si>
  <si>
    <t>iDance</t>
  </si>
  <si>
    <t xml:space="preserve"> JBL Go Grijs </t>
  </si>
  <si>
    <t xml:space="preserve"> JBL Xtreme Zwart </t>
  </si>
  <si>
    <t xml:space="preserve"> SONOS PLAY:3 Wit </t>
  </si>
  <si>
    <t xml:space="preserve"> UE MEGABOOM Zwart </t>
  </si>
  <si>
    <t xml:space="preserve"> SONOS PLAY:5 Wit </t>
  </si>
  <si>
    <t xml:space="preserve"> Bose SoundLink III </t>
  </si>
  <si>
    <t xml:space="preserve"> JBL Go Blauw </t>
  </si>
  <si>
    <t xml:space="preserve"> Bose SoundLink Mini II Zilver </t>
  </si>
  <si>
    <t xml:space="preserve"> Nikkei Bigboxx </t>
  </si>
  <si>
    <t>Nikkei</t>
  </si>
  <si>
    <t xml:space="preserve"> JBL Clip 2 Zwart </t>
  </si>
  <si>
    <t xml:space="preserve"> Bose SoundTouch 20 III Zwart </t>
  </si>
  <si>
    <t xml:space="preserve"> Bose SoundTouch 10 Zwart </t>
  </si>
  <si>
    <t xml:space="preserve"> SONOS PLAY:5 Zwart </t>
  </si>
  <si>
    <t xml:space="preserve"> Philips BT6000 Zwart </t>
  </si>
  <si>
    <t xml:space="preserve"> JBL Go Rood </t>
  </si>
  <si>
    <t xml:space="preserve"> UE ROLL 2 Zwart </t>
  </si>
  <si>
    <t xml:space="preserve"> UE BOOM 2 Rood </t>
  </si>
  <si>
    <t xml:space="preserve"> Marshall Kilburn Zwart </t>
  </si>
  <si>
    <t>Marshall</t>
  </si>
  <si>
    <t xml:space="preserve"> JBL Flip 3 Squad Special Edition </t>
  </si>
  <si>
    <t xml:space="preserve"> HEOS 1 HS2 Duo Pack Zwart </t>
  </si>
  <si>
    <t>HEOS</t>
  </si>
  <si>
    <t xml:space="preserve"> UE BOOM 2 Blauw </t>
  </si>
  <si>
    <t xml:space="preserve"> JBL Flip 3 Turquoise </t>
  </si>
  <si>
    <t xml:space="preserve"> JBL Flip 3 Rood </t>
  </si>
  <si>
    <t xml:space="preserve"> UE MEGABOOM Blauw </t>
  </si>
  <si>
    <t xml:space="preserve"> UE BOOM 2 Wit </t>
  </si>
  <si>
    <t xml:space="preserve"> Fresh 'n Rebel Rockbox Brick Fabriq Edition Zwart </t>
  </si>
  <si>
    <t xml:space="preserve"> iDance Audio Sing Cube BC100 Roze </t>
  </si>
  <si>
    <t xml:space="preserve"> JBL Flip 3 Grijs </t>
  </si>
  <si>
    <t xml:space="preserve"> JBL Go Oranje </t>
  </si>
  <si>
    <t xml:space="preserve"> Bose SoundTouch 30 III Zwart </t>
  </si>
  <si>
    <t xml:space="preserve"> JBL Go Roze </t>
  </si>
  <si>
    <t xml:space="preserve"> JBL Flip 3 Blauw </t>
  </si>
  <si>
    <t xml:space="preserve"> Samsung R3 WAM3501 </t>
  </si>
  <si>
    <t xml:space="preserve"> Philips BT110B </t>
  </si>
  <si>
    <t xml:space="preserve"> JBL Charge 3 Grijs </t>
  </si>
  <si>
    <t xml:space="preserve"> Bose SoundTouch 20 III Wit </t>
  </si>
  <si>
    <t xml:space="preserve"> Trust Urban Deci Blauw </t>
  </si>
  <si>
    <t>Trust</t>
  </si>
  <si>
    <t xml:space="preserve"> JBL Pulse 2 Zwart </t>
  </si>
  <si>
    <t xml:space="preserve"> Jabra Solemate zwart </t>
  </si>
  <si>
    <t>Jabra</t>
  </si>
  <si>
    <t xml:space="preserve"> ION Block Party Live </t>
  </si>
  <si>
    <t>ION</t>
  </si>
  <si>
    <t xml:space="preserve"> Trust Urban Deci Oranje </t>
  </si>
  <si>
    <t xml:space="preserve"> Samsung R3 WAM3500 </t>
  </si>
  <si>
    <t xml:space="preserve"> Libratone Zipp Donkergrijs </t>
  </si>
  <si>
    <t>Libratone</t>
  </si>
  <si>
    <t xml:space="preserve"> Philips BT2200B </t>
  </si>
  <si>
    <t xml:space="preserve"> Caliber HPG507BT </t>
  </si>
  <si>
    <t xml:space="preserve"> Sony SRS-XB3 Zwart </t>
  </si>
  <si>
    <t xml:space="preserve"> Bose SoundTouch 10 Wit </t>
  </si>
  <si>
    <t xml:space="preserve"> Fresh 'n Rebel Rockbox Brick Fabriq Edition Mintgroen </t>
  </si>
  <si>
    <t xml:space="preserve"> Veho 360 Mode Retro </t>
  </si>
  <si>
    <t>Veho</t>
  </si>
  <si>
    <t xml:space="preserve"> UE ROLL 2 Paars </t>
  </si>
  <si>
    <t xml:space="preserve"> Samsung R1 WAM1501 </t>
  </si>
  <si>
    <t xml:space="preserve"> JBL Charge 3 Blauw </t>
  </si>
  <si>
    <t xml:space="preserve"> Yamaha WX-010 MusicCast Zwart </t>
  </si>
  <si>
    <t>Yamaha</t>
  </si>
  <si>
    <t xml:space="preserve"> SONOS PLAY:3 Zwart </t>
  </si>
  <si>
    <t xml:space="preserve"> Libratone Zipp Mini Turquoise </t>
  </si>
  <si>
    <t xml:space="preserve"> Yamaha WX-010 MusicCast Wit </t>
  </si>
  <si>
    <t xml:space="preserve"> Libratone Zipp Mini Donkergrijs </t>
  </si>
  <si>
    <t xml:space="preserve"> Harman Kardon Onyx Mini Zwart </t>
  </si>
  <si>
    <t>Harman</t>
  </si>
  <si>
    <t xml:space="preserve"> UE BOOM 2 Groen </t>
  </si>
  <si>
    <t xml:space="preserve"> JBL Xtreme Squad Special Edition </t>
  </si>
  <si>
    <t xml:space="preserve"> JBL Go Geel </t>
  </si>
  <si>
    <t xml:space="preserve"> UE ROLL 2 Blauw </t>
  </si>
  <si>
    <t xml:space="preserve"> Caliber HPG415BT Grijs </t>
  </si>
  <si>
    <t xml:space="preserve"> Bose SoundTouch 10 Duo Pack Zwart </t>
  </si>
  <si>
    <t xml:space="preserve"> Philips Shoqbox SB300 </t>
  </si>
  <si>
    <t xml:space="preserve"> Marshall Woburn Zwart </t>
  </si>
  <si>
    <t xml:space="preserve"> Marshall Kilburn Creme </t>
  </si>
  <si>
    <t xml:space="preserve"> Libratone Zipp Turquoise </t>
  </si>
  <si>
    <t xml:space="preserve"> Libratone Zipp Lichtgrijs </t>
  </si>
  <si>
    <t xml:space="preserve"> JBL Charge 3 Rood </t>
  </si>
  <si>
    <t xml:space="preserve"> Idance Audio Mini Cube 3 CM-3 Zwart </t>
  </si>
  <si>
    <t>Idance</t>
  </si>
  <si>
    <t xml:space="preserve"> HEOS 5 HS2 Zwart </t>
  </si>
  <si>
    <t xml:space="preserve"> HEOS 1 HS2 Duo Pack Wit </t>
  </si>
  <si>
    <t xml:space="preserve"> Fresh 'n Rebel Rockbox Cube Fabriq Edition Zwart </t>
  </si>
  <si>
    <t xml:space="preserve"> Libratone Zipp Rood </t>
  </si>
  <si>
    <t xml:space="preserve"> JBL Clip 2 Turquoise </t>
  </si>
  <si>
    <t xml:space="preserve"> JAM Heavy Metal </t>
  </si>
  <si>
    <t>JAM</t>
  </si>
  <si>
    <t xml:space="preserve"> JBL Xtreme Blauw </t>
  </si>
  <si>
    <t xml:space="preserve"> House of Marley Get Together Denim </t>
  </si>
  <si>
    <t xml:space="preserve"> Trust Urban Yzo Oranje </t>
  </si>
  <si>
    <t xml:space="preserve"> Samsung R6 WAM6500 </t>
  </si>
  <si>
    <t xml:space="preserve"> JBL Charge 3 Turquoise </t>
  </si>
  <si>
    <t xml:space="preserve"> JAMOJI Winking tongue out </t>
  </si>
  <si>
    <t>JAMOJI</t>
  </si>
  <si>
    <t xml:space="preserve"> ION Cornerstone </t>
  </si>
  <si>
    <t xml:space="preserve"> HEOS 3 HS2 Wit </t>
  </si>
  <si>
    <t xml:space="preserve"> Caliber HPG510BT Zwart </t>
  </si>
  <si>
    <t xml:space="preserve"> JBL Clip 2 Blauw </t>
  </si>
  <si>
    <t xml:space="preserve"> iDance Audio Mini Blaster BM-1 Wit </t>
  </si>
  <si>
    <t xml:space="preserve"> Harman Kardon Go+Play Zwart </t>
  </si>
  <si>
    <t xml:space="preserve"> Sony SRS-X11 Zwart </t>
  </si>
  <si>
    <t xml:space="preserve"> Philips izzy BM5 Zwart </t>
  </si>
  <si>
    <t xml:space="preserve"> House of Marley Get Together Blauw </t>
  </si>
  <si>
    <t xml:space="preserve"> Hercules WAE Outdoor 04Plus Blauw </t>
  </si>
  <si>
    <t>Hercules</t>
  </si>
  <si>
    <t xml:space="preserve"> Fugoo Sport </t>
  </si>
  <si>
    <t>Fugoo</t>
  </si>
  <si>
    <t xml:space="preserve"> Bose SoundLink Colour Wit </t>
  </si>
  <si>
    <t xml:space="preserve"> UE MEGABOOM Rood </t>
  </si>
  <si>
    <t xml:space="preserve"> UE MEGABOOM Paars </t>
  </si>
  <si>
    <t xml:space="preserve"> Sony SRS-X99 </t>
  </si>
  <si>
    <t xml:space="preserve"> Samsung R5 WAM5500 </t>
  </si>
  <si>
    <t xml:space="preserve"> Philips izzy BM5 + BM50 </t>
  </si>
  <si>
    <t xml:space="preserve"> Libratone Zipp Mini Rood </t>
  </si>
  <si>
    <t xml:space="preserve"> JBL Flip 4 Zwart </t>
  </si>
  <si>
    <t xml:space="preserve"> Fresh 'n Rebel Rockbox Fold Fabriq Edition Blauw </t>
  </si>
  <si>
    <t xml:space="preserve"> Dali Katch Blauw </t>
  </si>
  <si>
    <t>Dali</t>
  </si>
  <si>
    <t xml:space="preserve"> Bang &amp; Olufsen BeoPlay A1 Groen </t>
  </si>
  <si>
    <t>Bang</t>
  </si>
  <si>
    <t xml:space="preserve"> HP 14-am013nd </t>
  </si>
  <si>
    <t xml:space="preserve"> Asus VivoBook R753UV-T4209T </t>
  </si>
  <si>
    <t xml:space="preserve"> Asus VivoBook R558UQ-DM741T </t>
  </si>
  <si>
    <t xml:space="preserve"> HP Elite x2 1012 G1 L5H20ET </t>
  </si>
  <si>
    <t xml:space="preserve"> HP Chromebook 11-v001nd </t>
  </si>
  <si>
    <t xml:space="preserve"> Acer Aspire V3-372-324Y </t>
  </si>
  <si>
    <t xml:space="preserve"> Asus ROG Strix GL502VM-FY022T </t>
  </si>
  <si>
    <t xml:space="preserve"> HP ProBook 650 G2 T4J07ET </t>
  </si>
  <si>
    <t xml:space="preserve"> Asus VivoBook A555QG-DM045T </t>
  </si>
  <si>
    <t xml:space="preserve"> Asus VivoBook R417SA-WX235T </t>
  </si>
  <si>
    <t xml:space="preserve"> Acer Swift 5 SF514-51-5330 </t>
  </si>
  <si>
    <t xml:space="preserve"> Toshiba Satellite Pro A50-C-1MM </t>
  </si>
  <si>
    <t xml:space="preserve"> HP Pavilion 17-ab000nd </t>
  </si>
  <si>
    <t xml:space="preserve"> HP EliteBook 840 G4 Z2V61EA </t>
  </si>
  <si>
    <t xml:space="preserve"> Medion Erazer P7643 i7-1000 </t>
  </si>
  <si>
    <t xml:space="preserve"> Lenovo Thinkpad P50s 20FL000DMH </t>
  </si>
  <si>
    <t xml:space="preserve"> HP Omen 17-w121nd </t>
  </si>
  <si>
    <t xml:space="preserve"> HP EliteBook Folio 1040 G3 V1A84EA </t>
  </si>
  <si>
    <t xml:space="preserve"> HP EliteBook 840 G4 Z2V48ET </t>
  </si>
  <si>
    <t xml:space="preserve"> HP EliteBook 840 G3 T9X24EA </t>
  </si>
  <si>
    <t xml:space="preserve"> HP EliteBook 820 G4 Z2V73EA </t>
  </si>
  <si>
    <t xml:space="preserve"> Asus VivoBook R558UV-DM350T </t>
  </si>
  <si>
    <t xml:space="preserve"> Apple MacBook Pro 13'' Touch Bar MNQG2N/A Silver </t>
  </si>
  <si>
    <t xml:space="preserve"> Acer Spin 3 SP315-51-39L3 </t>
  </si>
  <si>
    <t xml:space="preserve"> Apple iPad Air 2 Wifi 128 GB Zilver </t>
  </si>
  <si>
    <t xml:space="preserve"> Apple iPad Air 2 Wifi 128 GB Goud </t>
  </si>
  <si>
    <t xml:space="preserve"> Kurio Telekids Tab 2 Roze </t>
  </si>
  <si>
    <t xml:space="preserve"> Apple iPad Pro 9,7 inch 32 GB Wifi Space Gray </t>
  </si>
  <si>
    <t xml:space="preserve"> Apple iPad Pro 12,9 inch 256 GB Wifi + 4G Space Gray </t>
  </si>
  <si>
    <t xml:space="preserve"> Apple iPad Pro 9,7 inch 32 GB Wifi Rose Gold </t>
  </si>
  <si>
    <t xml:space="preserve"> Apple iPad Mini 4 Wifi + 4G 128 GB Zilver </t>
  </si>
  <si>
    <t xml:space="preserve"> Kurio Smart Blauw </t>
  </si>
  <si>
    <t xml:space="preserve"> Acer Aspire TC-780 I6710 NL </t>
  </si>
  <si>
    <t xml:space="preserve"> Lenovo Ideacentre 510s-08ISH 90FN008FNY </t>
  </si>
  <si>
    <t xml:space="preserve"> HP Pavilion 560-p143nd </t>
  </si>
  <si>
    <t xml:space="preserve"> Acer Aspire AC22-760 All-In-One </t>
  </si>
  <si>
    <t xml:space="preserve"> Apple Mac Mini 2,8GHz </t>
  </si>
  <si>
    <t xml:space="preserve"> Medion Akoya P5135 D </t>
  </si>
  <si>
    <t xml:space="preserve"> Asus VivoPC K20CD-NL004T </t>
  </si>
  <si>
    <t xml:space="preserve"> Medion Erazer X5319 G </t>
  </si>
  <si>
    <t xml:space="preserve"> Medion Akoya P5036 D AIO NL </t>
  </si>
  <si>
    <t xml:space="preserve"> HP Omen 870-130nd </t>
  </si>
  <si>
    <t xml:space="preserve"> Apple iMac 27'' MK482N/A 3.3GHz 8GB - 3TB </t>
  </si>
  <si>
    <t xml:space="preserve"> Samsung UE40J5200 </t>
  </si>
  <si>
    <t xml:space="preserve"> Philips 43PUS6201 - Ambilight </t>
  </si>
  <si>
    <t xml:space="preserve"> Samsung UE49K6300 </t>
  </si>
  <si>
    <t xml:space="preserve"> Sony KDL-32WD750 </t>
  </si>
  <si>
    <t xml:space="preserve"> Samsung UE49KU6400 </t>
  </si>
  <si>
    <t xml:space="preserve"> Philips 32PFS6401 - Ambilight </t>
  </si>
  <si>
    <t xml:space="preserve"> Samsung UE55K6300 </t>
  </si>
  <si>
    <t xml:space="preserve"> Panasonic TX-50DXW704 </t>
  </si>
  <si>
    <t xml:space="preserve"> Samsung UE32K5100 </t>
  </si>
  <si>
    <t xml:space="preserve"> Philips 55PUS6401 - Ambilight </t>
  </si>
  <si>
    <t xml:space="preserve"> Samsung UE65KS8000 </t>
  </si>
  <si>
    <t xml:space="preserve"> LG OLED55B6V </t>
  </si>
  <si>
    <t xml:space="preserve"> Salora 20LED1500 </t>
  </si>
  <si>
    <t xml:space="preserve"> Humax Pure Vision UHD-05516 </t>
  </si>
  <si>
    <t xml:space="preserve"> Sony KD-65XD7504 </t>
  </si>
  <si>
    <t xml:space="preserve"> Salora 32LED9100C </t>
  </si>
  <si>
    <t xml:space="preserve"> Panasonic TX-58DXW804 </t>
  </si>
  <si>
    <t xml:space="preserve"> LG 55EG910V - OLED </t>
  </si>
  <si>
    <t xml:space="preserve"> Humax Pure Vision UHD-04916 </t>
  </si>
  <si>
    <t xml:space="preserve"> Philips PicoPix 4010 </t>
  </si>
  <si>
    <t xml:space="preserve"> BenQ W1070 </t>
  </si>
  <si>
    <t xml:space="preserve"> Epson EB-W04 </t>
  </si>
  <si>
    <t xml:space="preserve"> Acer C205 </t>
  </si>
  <si>
    <t xml:space="preserve"> Optoma W341 </t>
  </si>
  <si>
    <t xml:space="preserve"> Epson EB-S27 </t>
  </si>
  <si>
    <t xml:space="preserve"> SONOS PLAY:1 Wit </t>
  </si>
  <si>
    <t xml:space="preserve"> JBL Charge 3 Squad Special Edition </t>
  </si>
  <si>
    <t xml:space="preserve"> JBL Flip 3 Black Edition </t>
  </si>
  <si>
    <t xml:space="preserve"> ION Block Rocker 2017 </t>
  </si>
  <si>
    <t xml:space="preserve"> Samsung R1 WAM1500 </t>
  </si>
  <si>
    <t xml:space="preserve"> Bose SoundLink Colour Zwart </t>
  </si>
  <si>
    <t xml:space="preserve"> Philips SD700B </t>
  </si>
  <si>
    <t xml:space="preserve"> JBL Clip 2 Squad </t>
  </si>
  <si>
    <t xml:space="preserve"> Harman Kardon Aura Studio </t>
  </si>
  <si>
    <t xml:space="preserve"> ION Plunge </t>
  </si>
  <si>
    <t xml:space="preserve"> Philips SD700A </t>
  </si>
  <si>
    <t xml:space="preserve"> Caliber HPG415BT Zwart </t>
  </si>
  <si>
    <t xml:space="preserve"> Bang &amp; Olufsen Beolit 15 Zwart </t>
  </si>
  <si>
    <t>Draaitabel met Lijngrafiek voor Coolblue en BCC</t>
  </si>
  <si>
    <t>Maak een draaitabel in cel A46 op in dit  blad met een lijngrafiek zoals het voorbeeld</t>
  </si>
  <si>
    <r>
      <t xml:space="preserve">1. Maak een tabel van de data in scheet </t>
    </r>
    <r>
      <rPr>
        <b/>
        <sz val="11"/>
        <color theme="1"/>
        <rFont val="Calibri"/>
        <family val="2"/>
        <scheme val="minor"/>
      </rPr>
      <t>Database Electronics</t>
    </r>
    <r>
      <rPr>
        <sz val="11"/>
        <color theme="1"/>
        <rFont val="Calibri"/>
        <family val="2"/>
        <scheme val="minor"/>
      </rPr>
      <t xml:space="preserve"> - ctrl +a - </t>
    </r>
    <r>
      <rPr>
        <b/>
        <sz val="11"/>
        <color theme="1"/>
        <rFont val="Calibri"/>
        <family val="2"/>
        <scheme val="minor"/>
      </rPr>
      <t>Opmaken als tabel</t>
    </r>
    <r>
      <rPr>
        <sz val="11"/>
        <color theme="1"/>
        <rFont val="Calibri"/>
        <family val="2"/>
        <scheme val="minor"/>
      </rPr>
      <t xml:space="preserve"> (altijd tabellen gebruiken in een database)</t>
    </r>
  </si>
  <si>
    <t>Geef de database Electronics tabel de naam: -  Data</t>
  </si>
  <si>
    <r>
      <t xml:space="preserve">2. Sleep de </t>
    </r>
    <r>
      <rPr>
        <b/>
        <sz val="11"/>
        <color theme="1"/>
        <rFont val="Calibri"/>
        <family val="2"/>
        <scheme val="minor"/>
      </rPr>
      <t>Datum (jaar en Maand)</t>
    </r>
    <r>
      <rPr>
        <sz val="11"/>
        <color theme="1"/>
        <rFont val="Calibri"/>
        <family val="2"/>
        <scheme val="minor"/>
      </rPr>
      <t xml:space="preserve"> naar Rij, </t>
    </r>
    <r>
      <rPr>
        <b/>
        <sz val="11"/>
        <color theme="1"/>
        <rFont val="Calibri"/>
        <family val="2"/>
        <scheme val="minor"/>
      </rPr>
      <t>Winkel</t>
    </r>
    <r>
      <rPr>
        <sz val="11"/>
        <color theme="1"/>
        <rFont val="Calibri"/>
        <family val="2"/>
        <scheme val="minor"/>
      </rPr>
      <t xml:space="preserve"> naar kolom en </t>
    </r>
    <r>
      <rPr>
        <b/>
        <sz val="11"/>
        <color theme="1"/>
        <rFont val="Calibri"/>
        <family val="2"/>
        <scheme val="minor"/>
      </rPr>
      <t>Verkoop</t>
    </r>
    <r>
      <rPr>
        <sz val="11"/>
        <color theme="1"/>
        <rFont val="Calibri"/>
        <family val="2"/>
        <scheme val="minor"/>
      </rPr>
      <t xml:space="preserve"> naar Waarde</t>
    </r>
  </si>
  <si>
    <t>Geef de draaitabel de naam: Lijntabel1</t>
  </si>
  <si>
    <r>
      <rPr>
        <b/>
        <sz val="11"/>
        <color theme="1"/>
        <rFont val="Calibri"/>
        <family val="2"/>
        <scheme val="minor"/>
      </rPr>
      <t>Filter</t>
    </r>
    <r>
      <rPr>
        <sz val="11"/>
        <color theme="1"/>
        <rFont val="Calibri"/>
        <family val="2"/>
        <scheme val="minor"/>
      </rPr>
      <t xml:space="preserve"> de winkels op </t>
    </r>
    <r>
      <rPr>
        <b/>
        <sz val="11"/>
        <color theme="1"/>
        <rFont val="Calibri"/>
        <family val="2"/>
        <scheme val="minor"/>
      </rPr>
      <t xml:space="preserve">Coolblue </t>
    </r>
    <r>
      <rPr>
        <sz val="11"/>
        <color theme="1"/>
        <rFont val="Calibri"/>
        <family val="2"/>
        <scheme val="minor"/>
      </rPr>
      <t>en</t>
    </r>
    <r>
      <rPr>
        <b/>
        <sz val="11"/>
        <color theme="1"/>
        <rFont val="Calibri"/>
        <family val="2"/>
        <scheme val="minor"/>
      </rPr>
      <t xml:space="preserve"> BCC</t>
    </r>
  </si>
  <si>
    <r>
      <t xml:space="preserve">Datums worden in Excel 2016 automatisch gegroepeerd, bij oudere Office pakketten - gebruik rechterklik - </t>
    </r>
    <r>
      <rPr>
        <b/>
        <sz val="11"/>
        <color theme="1"/>
        <rFont val="Calibri"/>
        <family val="2"/>
        <scheme val="minor"/>
      </rPr>
      <t>Groeperen</t>
    </r>
    <r>
      <rPr>
        <sz val="11"/>
        <color theme="1"/>
        <rFont val="Calibri"/>
        <family val="2"/>
        <scheme val="minor"/>
      </rPr>
      <t xml:space="preserve"> </t>
    </r>
  </si>
  <si>
    <r>
      <t xml:space="preserve">3. Waarden een Notatie geven: rechterklik - </t>
    </r>
    <r>
      <rPr>
        <b/>
        <sz val="11"/>
        <color theme="1"/>
        <rFont val="Calibri"/>
        <family val="2"/>
        <scheme val="minor"/>
      </rPr>
      <t>Waardenveld instellingen</t>
    </r>
    <r>
      <rPr>
        <sz val="11"/>
        <color theme="1"/>
        <rFont val="Calibri"/>
        <family val="2"/>
        <scheme val="minor"/>
      </rPr>
      <t xml:space="preserve"> - </t>
    </r>
    <r>
      <rPr>
        <b/>
        <sz val="11"/>
        <color theme="1"/>
        <rFont val="Calibri"/>
        <family val="2"/>
        <scheme val="minor"/>
      </rPr>
      <t>Getalnotie</t>
    </r>
    <r>
      <rPr>
        <sz val="11"/>
        <color theme="1"/>
        <rFont val="Calibri"/>
        <family val="2"/>
        <scheme val="minor"/>
      </rPr>
      <t xml:space="preserve"> - kies Getal - 0 decimalen - OK - OK</t>
    </r>
  </si>
  <si>
    <r>
      <rPr>
        <i/>
        <sz val="11"/>
        <color theme="1"/>
        <rFont val="Calibri"/>
        <family val="2"/>
        <scheme val="minor"/>
      </rPr>
      <t>Verwijder alle subtotalen en Totalen:</t>
    </r>
    <r>
      <rPr>
        <sz val="11"/>
        <color theme="1"/>
        <rFont val="Calibri"/>
        <family val="2"/>
        <scheme val="minor"/>
      </rPr>
      <t xml:space="preserve"> </t>
    </r>
    <r>
      <rPr>
        <b/>
        <sz val="11"/>
        <color theme="1"/>
        <rFont val="Calibri"/>
        <family val="2"/>
        <scheme val="minor"/>
      </rPr>
      <t>Ontwerpen</t>
    </r>
    <r>
      <rPr>
        <sz val="11"/>
        <color theme="1"/>
        <rFont val="Calibri"/>
        <family val="2"/>
        <scheme val="minor"/>
      </rPr>
      <t xml:space="preserve"> - </t>
    </r>
    <r>
      <rPr>
        <b/>
        <sz val="11"/>
        <color theme="1"/>
        <rFont val="Calibri"/>
        <family val="2"/>
        <scheme val="minor"/>
      </rPr>
      <t xml:space="preserve">Subtotalen </t>
    </r>
    <r>
      <rPr>
        <sz val="11"/>
        <color theme="1"/>
        <rFont val="Calibri"/>
        <family val="2"/>
        <scheme val="minor"/>
      </rPr>
      <t>en</t>
    </r>
    <r>
      <rPr>
        <b/>
        <sz val="11"/>
        <color theme="1"/>
        <rFont val="Calibri"/>
        <family val="2"/>
        <scheme val="minor"/>
      </rPr>
      <t xml:space="preserve"> Eindtotalen</t>
    </r>
    <r>
      <rPr>
        <sz val="11"/>
        <color theme="1"/>
        <rFont val="Calibri"/>
        <family val="2"/>
        <scheme val="minor"/>
      </rPr>
      <t xml:space="preserve"> uit of niet weergeven</t>
    </r>
  </si>
  <si>
    <r>
      <rPr>
        <i/>
        <sz val="11"/>
        <color theme="1"/>
        <rFont val="Calibri"/>
        <family val="2"/>
        <scheme val="minor"/>
      </rPr>
      <t>4. Selecteer draaitabel</t>
    </r>
    <r>
      <rPr>
        <sz val="11"/>
        <color theme="1"/>
        <rFont val="Calibri"/>
        <family val="2"/>
        <scheme val="minor"/>
      </rPr>
      <t xml:space="preserve"> - </t>
    </r>
    <r>
      <rPr>
        <b/>
        <sz val="11"/>
        <color theme="1"/>
        <rFont val="Calibri"/>
        <family val="2"/>
        <scheme val="minor"/>
      </rPr>
      <t>Invoegen</t>
    </r>
    <r>
      <rPr>
        <sz val="11"/>
        <color theme="1"/>
        <rFont val="Calibri"/>
        <family val="2"/>
        <scheme val="minor"/>
      </rPr>
      <t xml:space="preserve"> - kies onder Grafieken </t>
    </r>
    <r>
      <rPr>
        <b/>
        <sz val="11"/>
        <color theme="1"/>
        <rFont val="Calibri"/>
        <family val="2"/>
        <scheme val="minor"/>
      </rPr>
      <t>Lijn of Vlakdiagram</t>
    </r>
    <r>
      <rPr>
        <sz val="11"/>
        <color theme="1"/>
        <rFont val="Calibri"/>
        <family val="2"/>
        <scheme val="minor"/>
      </rPr>
      <t xml:space="preserve"> invoegen - kies Lijn  - geef grafiek de naam Lijngrafiek1</t>
    </r>
  </si>
  <si>
    <r>
      <rPr>
        <i/>
        <sz val="11"/>
        <color theme="1"/>
        <rFont val="Calibri"/>
        <family val="2"/>
        <scheme val="minor"/>
      </rPr>
      <t>Verwijder titels door</t>
    </r>
    <r>
      <rPr>
        <sz val="11"/>
        <color theme="1"/>
        <rFont val="Calibri"/>
        <family val="2"/>
        <scheme val="minor"/>
      </rPr>
      <t xml:space="preserve">: rechterklik op een label - </t>
    </r>
    <r>
      <rPr>
        <b/>
        <sz val="11"/>
        <color theme="1"/>
        <rFont val="Calibri"/>
        <family val="2"/>
        <scheme val="minor"/>
      </rPr>
      <t>Alle veldknoppen verbergen in grafiek of via Analyseren - Veldknoppen - alles verbergen</t>
    </r>
  </si>
  <si>
    <t>Legenda verplaatsen (verslepen) naar boven en Grafiektitel plaatsen via het plusteken naar linkerbovenhoek</t>
  </si>
  <si>
    <t>Kopieer de draaitabel naar Categorietabel scheet - cel A28</t>
  </si>
  <si>
    <t>jan</t>
  </si>
  <si>
    <t>feb</t>
  </si>
  <si>
    <t>mrt</t>
  </si>
  <si>
    <t>apr</t>
  </si>
  <si>
    <t>mei</t>
  </si>
  <si>
    <t>jun</t>
  </si>
  <si>
    <t>sep</t>
  </si>
  <si>
    <t>okt</t>
  </si>
  <si>
    <t>nov</t>
  </si>
  <si>
    <t>dec</t>
  </si>
  <si>
    <t>Draaitabel met horizontale Staafgrafiek van de verkoop per categorie voor Coolblue en BCC</t>
  </si>
  <si>
    <t xml:space="preserve">1. Maak de draaitabelvelden leeg </t>
  </si>
  <si>
    <t>2. Geef de draaitabel de naam: Categorietabel1</t>
  </si>
  <si>
    <r>
      <t xml:space="preserve">3. Sleep de </t>
    </r>
    <r>
      <rPr>
        <b/>
        <sz val="11"/>
        <color theme="1"/>
        <rFont val="Calibri"/>
        <family val="2"/>
        <scheme val="minor"/>
      </rPr>
      <t>Productgroep</t>
    </r>
    <r>
      <rPr>
        <sz val="11"/>
        <color theme="1"/>
        <rFont val="Calibri"/>
        <family val="2"/>
        <scheme val="minor"/>
      </rPr>
      <t xml:space="preserve"> naar Rijen - </t>
    </r>
    <r>
      <rPr>
        <b/>
        <sz val="11"/>
        <color theme="1"/>
        <rFont val="Calibri"/>
        <family val="2"/>
        <scheme val="minor"/>
      </rPr>
      <t>Winkels</t>
    </r>
    <r>
      <rPr>
        <sz val="11"/>
        <color theme="1"/>
        <rFont val="Calibri"/>
        <family val="2"/>
        <scheme val="minor"/>
      </rPr>
      <t xml:space="preserve"> naar Kolom en </t>
    </r>
    <r>
      <rPr>
        <b/>
        <sz val="11"/>
        <color theme="1"/>
        <rFont val="Calibri"/>
        <family val="2"/>
        <scheme val="minor"/>
      </rPr>
      <t>Verkoop</t>
    </r>
    <r>
      <rPr>
        <sz val="11"/>
        <color theme="1"/>
        <rFont val="Calibri"/>
        <family val="2"/>
        <scheme val="minor"/>
      </rPr>
      <t xml:space="preserve"> naar Waarden</t>
    </r>
  </si>
  <si>
    <r>
      <t xml:space="preserve">4. Selecteer draaitabel - Invoegen - kies </t>
    </r>
    <r>
      <rPr>
        <b/>
        <sz val="11"/>
        <color theme="1"/>
        <rFont val="Calibri"/>
        <family val="2"/>
        <scheme val="minor"/>
      </rPr>
      <t>Staafgrafiek horizontaal</t>
    </r>
    <r>
      <rPr>
        <sz val="11"/>
        <color theme="1"/>
        <rFont val="Calibri"/>
        <family val="2"/>
        <scheme val="minor"/>
      </rPr>
      <t xml:space="preserve"> en verwijder titels door: rechterklik - </t>
    </r>
    <r>
      <rPr>
        <b/>
        <sz val="11"/>
        <color theme="1"/>
        <rFont val="Calibri"/>
        <family val="2"/>
        <scheme val="minor"/>
      </rPr>
      <t xml:space="preserve">Alle veldknoppen verbergen </t>
    </r>
    <r>
      <rPr>
        <sz val="11"/>
        <color theme="1"/>
        <rFont val="Calibri"/>
        <family val="2"/>
        <scheme val="minor"/>
      </rPr>
      <t xml:space="preserve">in grafiek </t>
    </r>
  </si>
  <si>
    <t>5. Legenda verwijderen via het plusteken in rechterbovenhoek of delete</t>
  </si>
  <si>
    <t>6. Activeer Grafiektitel en noem deze Verkoop per Categorie</t>
  </si>
  <si>
    <t>Kopieer de draaitabel naar Managertabel scheet - cel A24</t>
  </si>
  <si>
    <t>Draaitabel met horizontale Staafgrafiek van de verkoop per manager</t>
  </si>
  <si>
    <t>2. Geef de draaitabel de naam: Managertabel1</t>
  </si>
  <si>
    <r>
      <t xml:space="preserve">3. Sleep de </t>
    </r>
    <r>
      <rPr>
        <b/>
        <sz val="11"/>
        <color theme="1"/>
        <rFont val="Calibri"/>
        <family val="2"/>
        <scheme val="minor"/>
      </rPr>
      <t>Regio manager</t>
    </r>
    <r>
      <rPr>
        <sz val="11"/>
        <color theme="1"/>
        <rFont val="Calibri"/>
        <family val="2"/>
        <scheme val="minor"/>
      </rPr>
      <t xml:space="preserve"> naar Rij, </t>
    </r>
    <r>
      <rPr>
        <b/>
        <sz val="11"/>
        <color theme="1"/>
        <rFont val="Calibri"/>
        <family val="2"/>
        <scheme val="minor"/>
      </rPr>
      <t>Winkel</t>
    </r>
    <r>
      <rPr>
        <sz val="11"/>
        <color theme="1"/>
        <rFont val="Calibri"/>
        <family val="2"/>
        <scheme val="minor"/>
      </rPr>
      <t xml:space="preserve"> naar kolom en </t>
    </r>
    <r>
      <rPr>
        <b/>
        <sz val="11"/>
        <color theme="1"/>
        <rFont val="Calibri"/>
        <family val="2"/>
        <scheme val="minor"/>
      </rPr>
      <t>Verkoop</t>
    </r>
    <r>
      <rPr>
        <sz val="11"/>
        <color theme="1"/>
        <rFont val="Calibri"/>
        <family val="2"/>
        <scheme val="minor"/>
      </rPr>
      <t xml:space="preserve"> naar Waarde -Filter op Coolbue en BCC</t>
    </r>
  </si>
  <si>
    <r>
      <t xml:space="preserve">4. Selecteer draaitabel - </t>
    </r>
    <r>
      <rPr>
        <b/>
        <sz val="11"/>
        <color theme="1"/>
        <rFont val="Calibri"/>
        <family val="2"/>
        <scheme val="minor"/>
      </rPr>
      <t>Invoegen</t>
    </r>
    <r>
      <rPr>
        <sz val="11"/>
        <color theme="1"/>
        <rFont val="Calibri"/>
        <family val="2"/>
        <scheme val="minor"/>
      </rPr>
      <t xml:space="preserve"> - kies </t>
    </r>
    <r>
      <rPr>
        <b/>
        <sz val="11"/>
        <color theme="1"/>
        <rFont val="Calibri"/>
        <family val="2"/>
        <scheme val="minor"/>
      </rPr>
      <t>Staafgrafiek horizontaal</t>
    </r>
    <r>
      <rPr>
        <sz val="11"/>
        <color theme="1"/>
        <rFont val="Calibri"/>
        <family val="2"/>
        <scheme val="minor"/>
      </rPr>
      <t xml:space="preserve"> en verwijder veldtitels door: rechterklik - </t>
    </r>
    <r>
      <rPr>
        <i/>
        <sz val="11"/>
        <color theme="1"/>
        <rFont val="Calibri"/>
        <family val="2"/>
        <scheme val="minor"/>
      </rPr>
      <t>Alle veldknoppen verbergen in grafiek</t>
    </r>
  </si>
  <si>
    <t>5. Legenda verwijderen via het plusteken in rechterbovenhoek (uitvinken) of delete</t>
  </si>
  <si>
    <t>6. Geef de Grafiektitel de naam - Verkoop per Regio Manager</t>
  </si>
  <si>
    <r>
      <t>Plaats Eindtotaal - Alleen voor rijen:</t>
    </r>
    <r>
      <rPr>
        <b/>
        <sz val="11"/>
        <color theme="1"/>
        <rFont val="Calibri"/>
        <family val="2"/>
        <scheme val="minor"/>
      </rPr>
      <t xml:space="preserve"> Ontwerpen - Eindtotalen </t>
    </r>
    <r>
      <rPr>
        <sz val="11"/>
        <color theme="1"/>
        <rFont val="Calibri"/>
        <family val="2"/>
        <scheme val="minor"/>
      </rPr>
      <t>-</t>
    </r>
    <r>
      <rPr>
        <i/>
        <sz val="11"/>
        <color theme="1"/>
        <rFont val="Calibri"/>
        <family val="2"/>
        <scheme val="minor"/>
      </rPr>
      <t>Alleen aan voor rijen</t>
    </r>
  </si>
  <si>
    <t>Kopieer de draaitabel naar Taarttabel scheet - cel A25</t>
  </si>
  <si>
    <t>voorbeeld van Functie TEKEN in A2</t>
  </si>
  <si>
    <t>Draaitabel met Taartgrafiek van de verkoop per Winkel voor BCC en Coolblue</t>
  </si>
  <si>
    <t>Maak de draaitabelvelden zoals het voorbeeld</t>
  </si>
  <si>
    <r>
      <t xml:space="preserve">1. Sleep de Winkel naar Rijen - </t>
    </r>
    <r>
      <rPr>
        <b/>
        <sz val="11"/>
        <color theme="1"/>
        <rFont val="Calibri"/>
        <family val="2"/>
        <scheme val="minor"/>
      </rPr>
      <t>Verkoop</t>
    </r>
    <r>
      <rPr>
        <sz val="11"/>
        <color theme="1"/>
        <rFont val="Calibri"/>
        <family val="2"/>
        <scheme val="minor"/>
      </rPr>
      <t xml:space="preserve"> naar Waarde - Nog een keer Verkoop naar Waarden</t>
    </r>
  </si>
  <si>
    <r>
      <t xml:space="preserve">2. Rechterklik in Som van Verkoop 2 - </t>
    </r>
    <r>
      <rPr>
        <b/>
        <sz val="11"/>
        <color theme="1"/>
        <rFont val="Calibri"/>
        <family val="2"/>
        <scheme val="minor"/>
      </rPr>
      <t>Waarden weergeven als</t>
    </r>
    <r>
      <rPr>
        <sz val="11"/>
        <color theme="1"/>
        <rFont val="Calibri"/>
        <family val="2"/>
        <scheme val="minor"/>
      </rPr>
      <t xml:space="preserve"> - </t>
    </r>
    <r>
      <rPr>
        <i/>
        <sz val="11"/>
        <color theme="1"/>
        <rFont val="Calibri"/>
        <family val="2"/>
        <scheme val="minor"/>
      </rPr>
      <t>% van Eindtotaal</t>
    </r>
  </si>
  <si>
    <t>Filter de winkels BCC en Coolblue</t>
  </si>
  <si>
    <r>
      <t xml:space="preserve">Selecteer draaitabel - </t>
    </r>
    <r>
      <rPr>
        <b/>
        <sz val="11"/>
        <color theme="1"/>
        <rFont val="Calibri"/>
        <family val="2"/>
        <scheme val="minor"/>
      </rPr>
      <t>Invoegen</t>
    </r>
    <r>
      <rPr>
        <sz val="11"/>
        <color theme="1"/>
        <rFont val="Calibri"/>
        <family val="2"/>
        <scheme val="minor"/>
      </rPr>
      <t xml:space="preserve"> - kies </t>
    </r>
    <r>
      <rPr>
        <b/>
        <sz val="11"/>
        <color theme="1"/>
        <rFont val="Calibri"/>
        <family val="2"/>
        <scheme val="minor"/>
      </rPr>
      <t>Taartgrafiek</t>
    </r>
    <r>
      <rPr>
        <sz val="11"/>
        <color theme="1"/>
        <rFont val="Calibri"/>
        <family val="2"/>
        <scheme val="minor"/>
      </rPr>
      <t xml:space="preserve"> en verwijder de titels door: rechterklik - </t>
    </r>
    <r>
      <rPr>
        <b/>
        <sz val="11"/>
        <color theme="1"/>
        <rFont val="Calibri"/>
        <family val="2"/>
        <scheme val="minor"/>
      </rPr>
      <t>Alle veldknoppen verbergen in grafiek</t>
    </r>
  </si>
  <si>
    <t>Legenda verwijderen via het plusteken in rechterbovenhoek of delete</t>
  </si>
  <si>
    <r>
      <t>Plaats Eindtotalen indien nodig onder de kolommen -</t>
    </r>
    <r>
      <rPr>
        <b/>
        <sz val="11"/>
        <color theme="1"/>
        <rFont val="Calibri"/>
        <family val="2"/>
        <scheme val="minor"/>
      </rPr>
      <t xml:space="preserve"> Ontwerpen - Eindtotalen </t>
    </r>
    <r>
      <rPr>
        <sz val="11"/>
        <color theme="1"/>
        <rFont val="Calibri"/>
        <family val="2"/>
        <scheme val="minor"/>
      </rPr>
      <t xml:space="preserve">- </t>
    </r>
    <r>
      <rPr>
        <i/>
        <sz val="11"/>
        <color theme="1"/>
        <rFont val="Calibri"/>
        <family val="2"/>
        <scheme val="minor"/>
      </rPr>
      <t>Aleen aan voor kollommen</t>
    </r>
  </si>
  <si>
    <t>Klik op plus in rechterbovenhoek in tabel - Gegevenslabels - Bijschrift bij gegevens - Meer opties - vink Waarde en eventueel percentage aan</t>
  </si>
  <si>
    <t>Maak notie eventueel op</t>
  </si>
  <si>
    <t>Kopieer de draaitabel naar Spark_linetabel scheet</t>
  </si>
  <si>
    <t>Som van Verkoop2</t>
  </si>
  <si>
    <t>A14&amp;TEKEN(10)&amp;TEKST(DRAAITABEL.OPHALEN("Som van Verkoop";$A$13;"Winkel";A14);"€#.##")&amp;TEKEN(10)&amp;TEKST(DRAAITABEL.OPHALEN("Totaal %";$A$13;"Winkel";A14);"0%")</t>
  </si>
  <si>
    <t xml:space="preserve">Draaitabellen met SparkLijngrafiek van de totale verkoop per Regio manager voor BCC en Coolblue </t>
  </si>
  <si>
    <t>Maak een draaitabel die we kunnen gebruiken voor een Sparklijngrafiek zoals in het voorbeeld dashboard</t>
  </si>
  <si>
    <t>3. Sorteer de regiomanagers in de rijen van A tot Z eventueel de maanden ook (van oud naar nieuw)</t>
  </si>
  <si>
    <t>5. Kopieer de hele draaitabel en plak deze 2 keer onder elkaar zodat er in totaal 3 draaitabellen staan</t>
  </si>
  <si>
    <t>Draaitabel 1 de naam "Totalen_Sparklijntabel1"</t>
  </si>
  <si>
    <t>Draaitabel 2 de naam "Sparklijn_BCC1"</t>
  </si>
  <si>
    <t>Draaitabel 3 de naam "Sparklijn_Coolblue1"</t>
  </si>
  <si>
    <t>In een later tijdstip maken we deze sparklijn grafiek in het dashboard af</t>
  </si>
  <si>
    <t>Winkels Alleen BCC en Coolblue</t>
  </si>
  <si>
    <t>(Meerdere items)</t>
  </si>
  <si>
    <t>Beide winkels samen</t>
  </si>
  <si>
    <t>Draaitabel met Maptabel van de verkoop per Regio (Alleen beschikbaar in Office 365)</t>
  </si>
  <si>
    <r>
      <t xml:space="preserve">1. Maak een draaitabel in cel A40 en noem deze draaitabel: </t>
    </r>
    <r>
      <rPr>
        <b/>
        <sz val="11"/>
        <color theme="1"/>
        <rFont val="Calibri"/>
        <family val="2"/>
        <scheme val="minor"/>
      </rPr>
      <t>Maptabel1</t>
    </r>
  </si>
  <si>
    <r>
      <t xml:space="preserve">2. Sleep de </t>
    </r>
    <r>
      <rPr>
        <b/>
        <sz val="11"/>
        <color theme="1"/>
        <rFont val="Calibri"/>
        <family val="2"/>
        <scheme val="minor"/>
      </rPr>
      <t>Land en Provincie</t>
    </r>
    <r>
      <rPr>
        <sz val="11"/>
        <color theme="1"/>
        <rFont val="Calibri"/>
        <family val="2"/>
        <scheme val="minor"/>
      </rPr>
      <t xml:space="preserve"> naar Rij - </t>
    </r>
    <r>
      <rPr>
        <b/>
        <sz val="11"/>
        <color theme="1"/>
        <rFont val="Calibri"/>
        <family val="2"/>
        <scheme val="minor"/>
      </rPr>
      <t>Verkoop</t>
    </r>
    <r>
      <rPr>
        <sz val="11"/>
        <color theme="1"/>
        <rFont val="Calibri"/>
        <family val="2"/>
        <scheme val="minor"/>
      </rPr>
      <t xml:space="preserve"> naar Waarde - </t>
    </r>
    <r>
      <rPr>
        <b/>
        <sz val="11"/>
        <color theme="1"/>
        <rFont val="Calibri"/>
        <family val="2"/>
        <scheme val="minor"/>
      </rPr>
      <t>verwijder alle totalen</t>
    </r>
  </si>
  <si>
    <r>
      <t xml:space="preserve">3. Selecteer draaitabel - maak een </t>
    </r>
    <r>
      <rPr>
        <b/>
        <sz val="11"/>
        <color theme="1"/>
        <rFont val="Calibri"/>
        <family val="2"/>
        <scheme val="minor"/>
      </rPr>
      <t>Tabelweergave</t>
    </r>
    <r>
      <rPr>
        <sz val="11"/>
        <color theme="1"/>
        <rFont val="Calibri"/>
        <family val="2"/>
        <scheme val="minor"/>
      </rPr>
      <t xml:space="preserve"> (via Hulpmiddelen - Ontwerpen - Rapportindeling)  en herhaal items</t>
    </r>
  </si>
  <si>
    <r>
      <t>of zo: Selecteer cel A40 Rechterklik</t>
    </r>
    <r>
      <rPr>
        <b/>
        <i/>
        <sz val="11"/>
        <color theme="4" tint="-0.249977111117893"/>
        <rFont val="Calibri"/>
        <family val="2"/>
        <scheme val="minor"/>
      </rPr>
      <t xml:space="preserve"> Veldinstellingen - tab Indeling &amp; Afdrukken - vink het volgende aan:</t>
    </r>
  </si>
  <si>
    <t>Itemlabels in tabelvorm weergeven en Itemlabels herhalen (kan ook via Hulpmiddelen- Rapportindeling)</t>
  </si>
  <si>
    <t>4. Sorteer de staten van A tot Z</t>
  </si>
  <si>
    <t>7. Verander het selectiegebied weer naar de draaitabel terug, als volgt:</t>
  </si>
  <si>
    <t>8. Selecteer de kaart - Ontwerpen - Gegevens-selecteren - selecteer de hele draaitabel, ook de titels in 1e veld</t>
  </si>
  <si>
    <t>Verwijder de gekopieerde data - verplaats kaart en geef eventueel dezelfde thema kleur</t>
  </si>
  <si>
    <t>Deze maptabel gebruiken vooor dashboard</t>
  </si>
  <si>
    <t>Beveiligings methodes voor het dashboard</t>
  </si>
  <si>
    <t>Limburg</t>
  </si>
  <si>
    <t>jul</t>
  </si>
  <si>
    <t>aug</t>
  </si>
  <si>
    <t>Leganda maken in de titelbalk</t>
  </si>
  <si>
    <r>
      <rPr>
        <b/>
        <sz val="12"/>
        <color theme="1"/>
        <rFont val="Calibri"/>
        <family val="2"/>
        <scheme val="minor"/>
      </rPr>
      <t>Invoegen</t>
    </r>
    <r>
      <rPr>
        <sz val="12"/>
        <color theme="1"/>
        <rFont val="Calibri"/>
        <family val="2"/>
        <scheme val="minor"/>
      </rPr>
      <t xml:space="preserve"> - </t>
    </r>
    <r>
      <rPr>
        <b/>
        <sz val="12"/>
        <color theme="1"/>
        <rFont val="Calibri"/>
        <family val="2"/>
        <scheme val="minor"/>
      </rPr>
      <t>Tekstvak</t>
    </r>
    <r>
      <rPr>
        <sz val="12"/>
        <color theme="1"/>
        <rFont val="Calibri"/>
        <family val="2"/>
        <scheme val="minor"/>
      </rPr>
      <t xml:space="preserve"> op juiste plaats op maat slepen en gewenst onderdeel intypen</t>
    </r>
  </si>
  <si>
    <r>
      <t>Koppel in cel C14 (in het Dashboard)</t>
    </r>
    <r>
      <rPr>
        <i/>
        <sz val="12"/>
        <color theme="1"/>
        <rFont val="Calibri"/>
        <family val="2"/>
        <scheme val="minor"/>
      </rPr>
      <t xml:space="preserve"> </t>
    </r>
    <r>
      <rPr>
        <sz val="12"/>
        <color theme="1"/>
        <rFont val="Calibri"/>
        <family val="2"/>
        <scheme val="minor"/>
      </rPr>
      <t xml:space="preserve">de totalen in cel D13 uit de </t>
    </r>
    <r>
      <rPr>
        <b/>
        <sz val="12"/>
        <color theme="1"/>
        <rFont val="Calibri"/>
        <family val="2"/>
        <scheme val="minor"/>
      </rPr>
      <t>Managertabel</t>
    </r>
    <r>
      <rPr>
        <sz val="12"/>
        <color theme="1"/>
        <rFont val="Calibri"/>
        <family val="2"/>
        <scheme val="minor"/>
      </rPr>
      <t xml:space="preserve"> met een = teken klik cel D13 - </t>
    </r>
    <r>
      <rPr>
        <b/>
        <sz val="12"/>
        <color theme="1"/>
        <rFont val="Calibri"/>
        <family val="2"/>
        <scheme val="minor"/>
      </rPr>
      <t>Enter</t>
    </r>
    <r>
      <rPr>
        <sz val="12"/>
        <color theme="1"/>
        <rFont val="Calibri"/>
        <family val="2"/>
        <scheme val="minor"/>
      </rPr>
      <t xml:space="preserve"> </t>
    </r>
  </si>
  <si>
    <r>
      <t xml:space="preserve">Voer met de vulgreep de gegevens door voor alle managers en maak via </t>
    </r>
    <r>
      <rPr>
        <b/>
        <sz val="12"/>
        <color theme="1"/>
        <rFont val="Calibri"/>
        <family val="2"/>
        <scheme val="minor"/>
      </rPr>
      <t>Voorwaardelijk</t>
    </r>
    <r>
      <rPr>
        <sz val="12"/>
        <color theme="1"/>
        <rFont val="Calibri"/>
        <family val="2"/>
        <scheme val="minor"/>
      </rPr>
      <t xml:space="preserve"> opmaak - Gegevensbalken kies een </t>
    </r>
    <r>
      <rPr>
        <b/>
        <sz val="12"/>
        <color theme="1"/>
        <rFont val="Calibri"/>
        <family val="2"/>
        <scheme val="minor"/>
      </rPr>
      <t>kleurovergang</t>
    </r>
  </si>
  <si>
    <r>
      <t xml:space="preserve">Selecteer een grafiek - </t>
    </r>
    <r>
      <rPr>
        <b/>
        <sz val="12"/>
        <color theme="1"/>
        <rFont val="Calibri"/>
        <family val="2"/>
        <scheme val="minor"/>
      </rPr>
      <t>Analyseren</t>
    </r>
    <r>
      <rPr>
        <sz val="12"/>
        <color theme="1"/>
        <rFont val="Calibri"/>
        <family val="2"/>
        <scheme val="minor"/>
      </rPr>
      <t xml:space="preserve"> - </t>
    </r>
    <r>
      <rPr>
        <b/>
        <sz val="12"/>
        <color theme="1"/>
        <rFont val="Calibri"/>
        <family val="2"/>
        <scheme val="minor"/>
      </rPr>
      <t>Slicer invoegen</t>
    </r>
  </si>
  <si>
    <r>
      <t>Vink in het dialoogvenster de gewenste onderdelen voor filteren aan:</t>
    </r>
    <r>
      <rPr>
        <i/>
        <sz val="12"/>
        <color theme="1"/>
        <rFont val="Calibri"/>
        <family val="2"/>
        <scheme val="minor"/>
      </rPr>
      <t xml:space="preserve"> jaar, Regio manager, Winkel en Productgroep</t>
    </r>
  </si>
  <si>
    <r>
      <rPr>
        <i/>
        <sz val="12"/>
        <color theme="1"/>
        <rFont val="Calibri"/>
        <family val="2"/>
        <scheme val="minor"/>
      </rPr>
      <t>Tijdlijn invoegen via</t>
    </r>
    <r>
      <rPr>
        <sz val="12"/>
        <color theme="1"/>
        <rFont val="Calibri"/>
        <family val="2"/>
        <scheme val="minor"/>
      </rPr>
      <t xml:space="preserve">: Selecteer een grafiek - </t>
    </r>
    <r>
      <rPr>
        <b/>
        <sz val="12"/>
        <color theme="1"/>
        <rFont val="Calibri"/>
        <family val="2"/>
        <scheme val="minor"/>
      </rPr>
      <t>Analyseren</t>
    </r>
    <r>
      <rPr>
        <sz val="12"/>
        <color theme="1"/>
        <rFont val="Calibri"/>
        <family val="2"/>
        <scheme val="minor"/>
      </rPr>
      <t xml:space="preserve"> - </t>
    </r>
    <r>
      <rPr>
        <b/>
        <sz val="12"/>
        <color theme="1"/>
        <rFont val="Calibri"/>
        <family val="2"/>
        <scheme val="minor"/>
      </rPr>
      <t>Tijdlijn - Invoegen</t>
    </r>
    <r>
      <rPr>
        <sz val="12"/>
        <color theme="1"/>
        <rFont val="Calibri"/>
        <family val="2"/>
        <scheme val="minor"/>
      </rPr>
      <t xml:space="preserve"> - Tijdlijn onderin dashboard plaatsen (voor latere draaitabel)</t>
    </r>
  </si>
  <si>
    <r>
      <t xml:space="preserve">Vink de </t>
    </r>
    <r>
      <rPr>
        <i/>
        <sz val="12"/>
        <color theme="1"/>
        <rFont val="Calibri"/>
        <family val="2"/>
        <scheme val="minor"/>
      </rPr>
      <t>rasterlijnen</t>
    </r>
    <r>
      <rPr>
        <sz val="12"/>
        <color theme="1"/>
        <rFont val="Calibri"/>
        <family val="2"/>
        <scheme val="minor"/>
      </rPr>
      <t xml:space="preserve"> uit via </t>
    </r>
    <r>
      <rPr>
        <b/>
        <sz val="12"/>
        <color theme="1"/>
        <rFont val="Calibri"/>
        <family val="2"/>
        <scheme val="minor"/>
      </rPr>
      <t>Beeld</t>
    </r>
    <r>
      <rPr>
        <sz val="12"/>
        <color theme="1"/>
        <rFont val="Calibri"/>
        <family val="2"/>
        <scheme val="minor"/>
      </rPr>
      <t xml:space="preserve"> en zet alle slicers, grafieken netjes op de plaats en op maat </t>
    </r>
  </si>
  <si>
    <r>
      <t xml:space="preserve">Blad passend maken via: </t>
    </r>
    <r>
      <rPr>
        <b/>
        <sz val="12"/>
        <color theme="1"/>
        <rFont val="Calibri"/>
        <family val="2"/>
        <scheme val="minor"/>
      </rPr>
      <t>Pagina-indeling</t>
    </r>
    <r>
      <rPr>
        <sz val="12"/>
        <color theme="1"/>
        <rFont val="Calibri"/>
        <family val="2"/>
        <scheme val="minor"/>
      </rPr>
      <t xml:space="preserve"> - Afdrukstand </t>
    </r>
    <r>
      <rPr>
        <b/>
        <sz val="12"/>
        <color theme="1"/>
        <rFont val="Calibri"/>
        <family val="2"/>
        <scheme val="minor"/>
      </rPr>
      <t>liggend</t>
    </r>
    <r>
      <rPr>
        <sz val="12"/>
        <color theme="1"/>
        <rFont val="Calibri"/>
        <family val="2"/>
        <scheme val="minor"/>
      </rPr>
      <t xml:space="preserve"> - Formaat </t>
    </r>
    <r>
      <rPr>
        <b/>
        <sz val="12"/>
        <color theme="1"/>
        <rFont val="Calibri"/>
        <family val="2"/>
        <scheme val="minor"/>
      </rPr>
      <t>A3</t>
    </r>
    <r>
      <rPr>
        <sz val="12"/>
        <color theme="1"/>
        <rFont val="Calibri"/>
        <family val="2"/>
        <scheme val="minor"/>
      </rPr>
      <t xml:space="preserve"> - </t>
    </r>
    <r>
      <rPr>
        <b/>
        <sz val="12"/>
        <color theme="1"/>
        <rFont val="Calibri"/>
        <family val="2"/>
        <scheme val="minor"/>
      </rPr>
      <t>Smalle</t>
    </r>
    <r>
      <rPr>
        <sz val="12"/>
        <color theme="1"/>
        <rFont val="Calibri"/>
        <family val="2"/>
        <scheme val="minor"/>
      </rPr>
      <t xml:space="preserve"> marges - eventueel via Pagina eindevoorbeeld passend slepen</t>
    </r>
  </si>
  <si>
    <r>
      <rPr>
        <b/>
        <sz val="12"/>
        <color theme="1"/>
        <rFont val="Calibri"/>
        <family val="2"/>
        <scheme val="minor"/>
      </rPr>
      <t>Rechterklik</t>
    </r>
    <r>
      <rPr>
        <sz val="12"/>
        <color theme="1"/>
        <rFont val="Calibri"/>
        <family val="2"/>
        <scheme val="minor"/>
      </rPr>
      <t xml:space="preserve"> op rand van </t>
    </r>
    <r>
      <rPr>
        <b/>
        <sz val="12"/>
        <color theme="1"/>
        <rFont val="Calibri"/>
        <family val="2"/>
        <scheme val="minor"/>
      </rPr>
      <t>slicer</t>
    </r>
    <r>
      <rPr>
        <sz val="12"/>
        <color theme="1"/>
        <rFont val="Calibri"/>
        <family val="2"/>
        <scheme val="minor"/>
      </rPr>
      <t xml:space="preserve"> Maand</t>
    </r>
    <r>
      <rPr>
        <i/>
        <sz val="12"/>
        <color theme="1"/>
        <rFont val="Calibri"/>
        <family val="2"/>
        <scheme val="minor"/>
      </rPr>
      <t xml:space="preserve"> </t>
    </r>
    <r>
      <rPr>
        <sz val="12"/>
        <color theme="1"/>
        <rFont val="Calibri"/>
        <family val="2"/>
        <scheme val="minor"/>
      </rPr>
      <t xml:space="preserve">- </t>
    </r>
    <r>
      <rPr>
        <b/>
        <sz val="12"/>
        <color theme="1"/>
        <rFont val="Calibri"/>
        <family val="2"/>
        <scheme val="minor"/>
      </rPr>
      <t>Rapportverbindingen</t>
    </r>
    <r>
      <rPr>
        <sz val="12"/>
        <color theme="1"/>
        <rFont val="Calibri"/>
        <family val="2"/>
        <scheme val="minor"/>
      </rPr>
      <t xml:space="preserve"> - </t>
    </r>
    <r>
      <rPr>
        <b/>
        <sz val="12"/>
        <color theme="1"/>
        <rFont val="Calibri"/>
        <family val="2"/>
        <scheme val="minor"/>
      </rPr>
      <t>Vink</t>
    </r>
    <r>
      <rPr>
        <sz val="12"/>
        <color theme="1"/>
        <rFont val="Calibri"/>
        <family val="2"/>
        <scheme val="minor"/>
      </rPr>
      <t xml:space="preserve"> alle draaitabellen </t>
    </r>
    <r>
      <rPr>
        <b/>
        <sz val="12"/>
        <color theme="1"/>
        <rFont val="Calibri"/>
        <family val="2"/>
        <scheme val="minor"/>
      </rPr>
      <t>aan</t>
    </r>
    <r>
      <rPr>
        <sz val="12"/>
        <color theme="1"/>
        <rFont val="Calibri"/>
        <family val="2"/>
        <scheme val="minor"/>
      </rPr>
      <t xml:space="preserve">  </t>
    </r>
  </si>
  <si>
    <r>
      <rPr>
        <b/>
        <sz val="12"/>
        <color theme="1"/>
        <rFont val="Calibri"/>
        <family val="2"/>
        <scheme val="minor"/>
      </rPr>
      <t>Rechterklik</t>
    </r>
    <r>
      <rPr>
        <sz val="12"/>
        <color theme="1"/>
        <rFont val="Calibri"/>
        <family val="2"/>
        <scheme val="minor"/>
      </rPr>
      <t xml:space="preserve"> op rand van </t>
    </r>
    <r>
      <rPr>
        <b/>
        <sz val="12"/>
        <color theme="1"/>
        <rFont val="Calibri"/>
        <family val="2"/>
        <scheme val="minor"/>
      </rPr>
      <t>slicer</t>
    </r>
    <r>
      <rPr>
        <sz val="12"/>
        <color theme="1"/>
        <rFont val="Calibri"/>
        <family val="2"/>
        <scheme val="minor"/>
      </rPr>
      <t xml:space="preserve"> </t>
    </r>
    <r>
      <rPr>
        <i/>
        <sz val="12"/>
        <color theme="1"/>
        <rFont val="Calibri"/>
        <family val="2"/>
        <scheme val="minor"/>
      </rPr>
      <t xml:space="preserve">Regiomanager </t>
    </r>
    <r>
      <rPr>
        <sz val="12"/>
        <color theme="1"/>
        <rFont val="Calibri"/>
        <family val="2"/>
        <scheme val="minor"/>
      </rPr>
      <t xml:space="preserve">- </t>
    </r>
    <r>
      <rPr>
        <b/>
        <sz val="12"/>
        <color theme="1"/>
        <rFont val="Calibri"/>
        <family val="2"/>
        <scheme val="minor"/>
      </rPr>
      <t>Rapportverbindingen</t>
    </r>
    <r>
      <rPr>
        <sz val="12"/>
        <color theme="1"/>
        <rFont val="Calibri"/>
        <family val="2"/>
        <scheme val="minor"/>
      </rPr>
      <t xml:space="preserve"> - </t>
    </r>
    <r>
      <rPr>
        <b/>
        <sz val="12"/>
        <color theme="1"/>
        <rFont val="Calibri"/>
        <family val="2"/>
        <scheme val="minor"/>
      </rPr>
      <t>Vink</t>
    </r>
    <r>
      <rPr>
        <sz val="12"/>
        <color theme="1"/>
        <rFont val="Calibri"/>
        <family val="2"/>
        <scheme val="minor"/>
      </rPr>
      <t xml:space="preserve"> alle draaitabellen </t>
    </r>
    <r>
      <rPr>
        <b/>
        <sz val="12"/>
        <color theme="1"/>
        <rFont val="Calibri"/>
        <family val="2"/>
        <scheme val="minor"/>
      </rPr>
      <t>aan</t>
    </r>
    <r>
      <rPr>
        <sz val="12"/>
        <color theme="1"/>
        <rFont val="Calibri"/>
        <family val="2"/>
        <scheme val="minor"/>
      </rPr>
      <t xml:space="preserve"> </t>
    </r>
  </si>
  <si>
    <r>
      <rPr>
        <b/>
        <sz val="12"/>
        <color theme="1"/>
        <rFont val="Calibri"/>
        <family val="2"/>
        <scheme val="minor"/>
      </rPr>
      <t>Rechterklik</t>
    </r>
    <r>
      <rPr>
        <sz val="12"/>
        <color theme="1"/>
        <rFont val="Calibri"/>
        <family val="2"/>
        <scheme val="minor"/>
      </rPr>
      <t xml:space="preserve"> op rand van </t>
    </r>
    <r>
      <rPr>
        <b/>
        <sz val="12"/>
        <color theme="1"/>
        <rFont val="Calibri"/>
        <family val="2"/>
        <scheme val="minor"/>
      </rPr>
      <t>slicer</t>
    </r>
    <r>
      <rPr>
        <sz val="12"/>
        <color theme="1"/>
        <rFont val="Calibri"/>
        <family val="2"/>
        <scheme val="minor"/>
      </rPr>
      <t xml:space="preserve"> </t>
    </r>
    <r>
      <rPr>
        <i/>
        <sz val="12"/>
        <color theme="1"/>
        <rFont val="Calibri"/>
        <family val="2"/>
        <scheme val="minor"/>
      </rPr>
      <t xml:space="preserve">Winkel </t>
    </r>
    <r>
      <rPr>
        <sz val="12"/>
        <color theme="1"/>
        <rFont val="Calibri"/>
        <family val="2"/>
        <scheme val="minor"/>
      </rPr>
      <t xml:space="preserve">- </t>
    </r>
    <r>
      <rPr>
        <b/>
        <sz val="12"/>
        <color theme="1"/>
        <rFont val="Calibri"/>
        <family val="2"/>
        <scheme val="minor"/>
      </rPr>
      <t>Rapportverbindingen</t>
    </r>
    <r>
      <rPr>
        <sz val="12"/>
        <color theme="1"/>
        <rFont val="Calibri"/>
        <family val="2"/>
        <scheme val="minor"/>
      </rPr>
      <t xml:space="preserve"> - Vink alle draaitabellen aan </t>
    </r>
  </si>
  <si>
    <r>
      <rPr>
        <b/>
        <sz val="12"/>
        <color theme="1"/>
        <rFont val="Calibri"/>
        <family val="2"/>
        <scheme val="minor"/>
      </rPr>
      <t>Rechterklik</t>
    </r>
    <r>
      <rPr>
        <sz val="12"/>
        <color theme="1"/>
        <rFont val="Calibri"/>
        <family val="2"/>
        <scheme val="minor"/>
      </rPr>
      <t xml:space="preserve"> op rand van </t>
    </r>
    <r>
      <rPr>
        <b/>
        <sz val="12"/>
        <color theme="1"/>
        <rFont val="Calibri"/>
        <family val="2"/>
        <scheme val="minor"/>
      </rPr>
      <t>slicer</t>
    </r>
    <r>
      <rPr>
        <sz val="12"/>
        <color theme="1"/>
        <rFont val="Calibri"/>
        <family val="2"/>
        <scheme val="minor"/>
      </rPr>
      <t xml:space="preserve"> </t>
    </r>
    <r>
      <rPr>
        <i/>
        <sz val="12"/>
        <color theme="1"/>
        <rFont val="Calibri"/>
        <family val="2"/>
        <scheme val="minor"/>
      </rPr>
      <t xml:space="preserve">Productgroep </t>
    </r>
    <r>
      <rPr>
        <sz val="12"/>
        <color theme="1"/>
        <rFont val="Calibri"/>
        <family val="2"/>
        <scheme val="minor"/>
      </rPr>
      <t xml:space="preserve">- </t>
    </r>
    <r>
      <rPr>
        <b/>
        <sz val="12"/>
        <color theme="1"/>
        <rFont val="Calibri"/>
        <family val="2"/>
        <scheme val="minor"/>
      </rPr>
      <t>Rapportverbindingen</t>
    </r>
    <r>
      <rPr>
        <sz val="12"/>
        <color theme="1"/>
        <rFont val="Calibri"/>
        <family val="2"/>
        <scheme val="minor"/>
      </rPr>
      <t xml:space="preserve"> -Vink alle draaitabellen aan </t>
    </r>
  </si>
  <si>
    <r>
      <rPr>
        <b/>
        <sz val="12"/>
        <color theme="1"/>
        <rFont val="Calibri"/>
        <family val="2"/>
        <scheme val="minor"/>
      </rPr>
      <t>Selecteer</t>
    </r>
    <r>
      <rPr>
        <sz val="12"/>
        <color theme="1"/>
        <rFont val="Calibri"/>
        <family val="2"/>
        <scheme val="minor"/>
      </rPr>
      <t xml:space="preserve"> de gewenste </t>
    </r>
    <r>
      <rPr>
        <b/>
        <sz val="12"/>
        <color theme="1"/>
        <rFont val="Calibri"/>
        <family val="2"/>
        <scheme val="minor"/>
      </rPr>
      <t>onderdelen</t>
    </r>
    <r>
      <rPr>
        <sz val="12"/>
        <color theme="1"/>
        <rFont val="Calibri"/>
        <family val="2"/>
        <scheme val="minor"/>
      </rPr>
      <t xml:space="preserve"> met </t>
    </r>
    <r>
      <rPr>
        <b/>
        <sz val="12"/>
        <color theme="1"/>
        <rFont val="Calibri"/>
        <family val="2"/>
        <scheme val="minor"/>
      </rPr>
      <t>Slicer</t>
    </r>
    <r>
      <rPr>
        <sz val="12"/>
        <color theme="1"/>
        <rFont val="Calibri"/>
        <family val="2"/>
        <scheme val="minor"/>
      </rPr>
      <t xml:space="preserve"> en controleer of alle grafieken en onderdelen werken</t>
    </r>
  </si>
  <si>
    <r>
      <rPr>
        <i/>
        <sz val="12"/>
        <color theme="1"/>
        <rFont val="Calibri"/>
        <family val="2"/>
        <scheme val="minor"/>
      </rPr>
      <t>Maak een titel zoals het voorbeeld</t>
    </r>
    <r>
      <rPr>
        <sz val="12"/>
        <color theme="1"/>
        <rFont val="Calibri"/>
        <family val="2"/>
        <scheme val="minor"/>
      </rPr>
      <t xml:space="preserve"> - </t>
    </r>
    <r>
      <rPr>
        <b/>
        <sz val="12"/>
        <color theme="1"/>
        <rFont val="Calibri"/>
        <family val="2"/>
        <scheme val="minor"/>
      </rPr>
      <t>Verschil    % verschil  Winkel   2016   2017</t>
    </r>
  </si>
  <si>
    <r>
      <t xml:space="preserve">Voeg de symbolen hoger </t>
    </r>
    <r>
      <rPr>
        <sz val="12"/>
        <color theme="1"/>
        <rFont val="Arial"/>
        <family val="2"/>
      </rPr>
      <t xml:space="preserve">▲ </t>
    </r>
    <r>
      <rPr>
        <sz val="12"/>
        <color theme="1"/>
        <rFont val="Calibri"/>
        <family val="2"/>
        <scheme val="minor"/>
      </rPr>
      <t>en lager ▼ in en zet deze in cel F36 en G36 (vergroot het symbool)</t>
    </r>
  </si>
  <si>
    <r>
      <rPr>
        <b/>
        <i/>
        <sz val="12"/>
        <color theme="1"/>
        <rFont val="Calibri"/>
        <family val="2"/>
        <scheme val="minor"/>
      </rPr>
      <t>Maak een draaitabel</t>
    </r>
    <r>
      <rPr>
        <b/>
        <sz val="12"/>
        <color theme="1"/>
        <rFont val="Calibri"/>
        <family val="2"/>
        <scheme val="minor"/>
      </rPr>
      <t xml:space="preserve"> onderin het Dashboard</t>
    </r>
    <r>
      <rPr>
        <sz val="12"/>
        <color theme="1"/>
        <rFont val="Calibri"/>
        <family val="2"/>
        <scheme val="minor"/>
      </rPr>
      <t xml:space="preserve"> in cel N38 - stel als volgt in: Winkel/jaar/Verkoop</t>
    </r>
  </si>
  <si>
    <r>
      <t xml:space="preserve">Koppel in de cel D39 onder de titel </t>
    </r>
    <r>
      <rPr>
        <i/>
        <sz val="12"/>
        <color theme="1"/>
        <rFont val="Calibri"/>
        <family val="2"/>
        <scheme val="minor"/>
      </rPr>
      <t>Winkel</t>
    </r>
    <r>
      <rPr>
        <sz val="12"/>
        <color theme="1"/>
        <rFont val="Calibri"/>
        <family val="2"/>
        <scheme val="minor"/>
      </rPr>
      <t xml:space="preserve"> met  =  -</t>
    </r>
    <r>
      <rPr>
        <i/>
        <sz val="12"/>
        <color theme="1"/>
        <rFont val="Calibri"/>
        <family val="2"/>
        <scheme val="minor"/>
      </rPr>
      <t xml:space="preserve"> </t>
    </r>
    <r>
      <rPr>
        <sz val="12"/>
        <color theme="1"/>
        <rFont val="Calibri"/>
        <family val="2"/>
        <scheme val="minor"/>
      </rPr>
      <t xml:space="preserve">de cel N40 </t>
    </r>
    <r>
      <rPr>
        <b/>
        <i/>
        <sz val="12"/>
        <color theme="1"/>
        <rFont val="Calibri"/>
        <family val="2"/>
        <scheme val="minor"/>
      </rPr>
      <t>AliExpress</t>
    </r>
    <r>
      <rPr>
        <sz val="12"/>
        <color theme="1"/>
        <rFont val="Calibri"/>
        <family val="2"/>
        <scheme val="minor"/>
      </rPr>
      <t xml:space="preserve"> uit de draaitabel</t>
    </r>
  </si>
  <si>
    <r>
      <t>Koppel in de cel F39 onder titel</t>
    </r>
    <r>
      <rPr>
        <i/>
        <sz val="12"/>
        <color theme="1"/>
        <rFont val="Calibri"/>
        <family val="2"/>
        <scheme val="minor"/>
      </rPr>
      <t xml:space="preserve"> 2016,</t>
    </r>
    <r>
      <rPr>
        <sz val="12"/>
        <color theme="1"/>
        <rFont val="Calibri"/>
        <family val="2"/>
        <scheme val="minor"/>
      </rPr>
      <t xml:space="preserve"> met een = teken -</t>
    </r>
    <r>
      <rPr>
        <i/>
        <sz val="12"/>
        <color theme="1"/>
        <rFont val="Calibri"/>
        <family val="2"/>
        <scheme val="minor"/>
      </rPr>
      <t xml:space="preserve"> </t>
    </r>
    <r>
      <rPr>
        <sz val="12"/>
        <color theme="1"/>
        <rFont val="Calibri"/>
        <family val="2"/>
        <scheme val="minor"/>
      </rPr>
      <t>de cel O40 (data van 2016) uit de draaitabel</t>
    </r>
  </si>
  <si>
    <r>
      <t>Verander in de formulebalk "</t>
    </r>
    <r>
      <rPr>
        <i/>
        <sz val="12"/>
        <color theme="1"/>
        <rFont val="Calibri"/>
        <family val="2"/>
        <scheme val="minor"/>
      </rPr>
      <t>Aliexpress</t>
    </r>
    <r>
      <rPr>
        <sz val="12"/>
        <color theme="1"/>
        <rFont val="Calibri"/>
        <family val="2"/>
        <scheme val="minor"/>
      </rPr>
      <t>" in N40 (SOM van Verkoop)</t>
    </r>
  </si>
  <si>
    <r>
      <t>Koppel in de cel E39 onder titel</t>
    </r>
    <r>
      <rPr>
        <i/>
        <sz val="12"/>
        <color theme="1"/>
        <rFont val="Calibri"/>
        <family val="2"/>
        <scheme val="minor"/>
      </rPr>
      <t xml:space="preserve"> 2017,</t>
    </r>
    <r>
      <rPr>
        <sz val="12"/>
        <color theme="1"/>
        <rFont val="Calibri"/>
        <family val="2"/>
        <scheme val="minor"/>
      </rPr>
      <t xml:space="preserve"> met een = teken -</t>
    </r>
    <r>
      <rPr>
        <i/>
        <sz val="12"/>
        <color theme="1"/>
        <rFont val="Calibri"/>
        <family val="2"/>
        <scheme val="minor"/>
      </rPr>
      <t xml:space="preserve"> </t>
    </r>
    <r>
      <rPr>
        <sz val="12"/>
        <color theme="1"/>
        <rFont val="Calibri"/>
        <family val="2"/>
        <scheme val="minor"/>
      </rPr>
      <t>de cel O40 (data van 2017) uit de draaitabel</t>
    </r>
  </si>
  <si>
    <r>
      <t xml:space="preserve">Onder de titel </t>
    </r>
    <r>
      <rPr>
        <b/>
        <sz val="12"/>
        <color theme="1"/>
        <rFont val="Calibri"/>
        <family val="2"/>
        <scheme val="minor"/>
      </rPr>
      <t>% verschil</t>
    </r>
    <r>
      <rPr>
        <sz val="12"/>
        <color theme="1"/>
        <rFont val="Calibri"/>
        <family val="2"/>
        <scheme val="minor"/>
      </rPr>
      <t xml:space="preserve"> in cel O42 deze formule maken: - =ALS.FOUT(F39/E39-1;"") - </t>
    </r>
    <r>
      <rPr>
        <b/>
        <sz val="12"/>
        <color theme="1"/>
        <rFont val="Calibri"/>
        <family val="2"/>
        <scheme val="minor"/>
      </rPr>
      <t>Celeigenschappen</t>
    </r>
    <r>
      <rPr>
        <sz val="12"/>
        <color theme="1"/>
        <rFont val="Calibri"/>
        <family val="2"/>
        <scheme val="minor"/>
      </rPr>
      <t xml:space="preserve">  in % instellen</t>
    </r>
  </si>
  <si>
    <r>
      <t xml:space="preserve">In cel B39 voor </t>
    </r>
    <r>
      <rPr>
        <b/>
        <sz val="12"/>
        <color theme="1"/>
        <rFont val="Calibri"/>
        <family val="2"/>
        <scheme val="minor"/>
      </rPr>
      <t>▲▼Verschil</t>
    </r>
    <r>
      <rPr>
        <sz val="12"/>
        <color theme="1"/>
        <rFont val="Calibri"/>
        <family val="2"/>
        <scheme val="minor"/>
      </rPr>
      <t xml:space="preserve"> (hoger/lager) deze functie gebruiken: - =ALS(E39&gt;F39;$G$36;$F$36)) - ctrl+Enter - doorvoeren ook voor </t>
    </r>
    <r>
      <rPr>
        <i/>
        <sz val="12"/>
        <color theme="1"/>
        <rFont val="Calibri"/>
        <family val="2"/>
        <scheme val="minor"/>
      </rPr>
      <t>naar alle cellen</t>
    </r>
  </si>
  <si>
    <r>
      <t xml:space="preserve">Ga naar cel I40 en voeg een donutgrafiek in via: </t>
    </r>
    <r>
      <rPr>
        <b/>
        <sz val="12"/>
        <color theme="1"/>
        <rFont val="Calibri"/>
        <family val="2"/>
        <scheme val="minor"/>
      </rPr>
      <t>Invoegen - Cirkel - kies Ring</t>
    </r>
  </si>
  <si>
    <r>
      <t xml:space="preserve">Rechterklik </t>
    </r>
    <r>
      <rPr>
        <b/>
        <sz val="12"/>
        <color theme="1"/>
        <rFont val="Calibri"/>
        <family val="2"/>
        <scheme val="minor"/>
      </rPr>
      <t xml:space="preserve">Gegevens selecteren - Toevoegen - </t>
    </r>
    <r>
      <rPr>
        <sz val="12"/>
        <color theme="1"/>
        <rFont val="Calibri"/>
        <family val="2"/>
        <scheme val="minor"/>
      </rPr>
      <t>typ in het</t>
    </r>
    <r>
      <rPr>
        <i/>
        <sz val="12"/>
        <color theme="1"/>
        <rFont val="Calibri"/>
        <family val="2"/>
        <scheme val="minor"/>
      </rPr>
      <t xml:space="preserve"> 1e veld</t>
    </r>
    <r>
      <rPr>
        <b/>
        <i/>
        <sz val="12"/>
        <color theme="1"/>
        <rFont val="Calibri"/>
        <family val="2"/>
        <scheme val="minor"/>
      </rPr>
      <t xml:space="preserve"> Gegevensbereik van grafiek</t>
    </r>
    <r>
      <rPr>
        <b/>
        <sz val="12"/>
        <color theme="1"/>
        <rFont val="Calibri"/>
        <family val="2"/>
        <scheme val="minor"/>
      </rPr>
      <t xml:space="preserve"> </t>
    </r>
    <r>
      <rPr>
        <sz val="12"/>
        <color theme="1"/>
        <rFont val="Calibri"/>
        <family val="2"/>
        <scheme val="minor"/>
      </rPr>
      <t>de winkelnaam of klik deze aan</t>
    </r>
  </si>
  <si>
    <r>
      <t xml:space="preserve">Delete de inhoud van 2e venster </t>
    </r>
    <r>
      <rPr>
        <b/>
        <i/>
        <sz val="12"/>
        <color theme="1"/>
        <rFont val="Calibri"/>
        <family val="2"/>
        <scheme val="minor"/>
      </rPr>
      <t xml:space="preserve">Reekswaarde - </t>
    </r>
    <r>
      <rPr>
        <b/>
        <sz val="12"/>
        <color theme="1"/>
        <rFont val="Calibri"/>
        <family val="2"/>
        <scheme val="minor"/>
      </rPr>
      <t>selecteer de waarden van 2016 en 2017</t>
    </r>
    <r>
      <rPr>
        <sz val="12"/>
        <color theme="1"/>
        <rFont val="Calibri"/>
        <family val="2"/>
        <scheme val="minor"/>
      </rPr>
      <t xml:space="preserve"> </t>
    </r>
    <r>
      <rPr>
        <i/>
        <sz val="12"/>
        <color theme="1"/>
        <rFont val="Calibri"/>
        <family val="2"/>
        <scheme val="minor"/>
      </rPr>
      <t xml:space="preserve">uit cellen </t>
    </r>
    <r>
      <rPr>
        <sz val="12"/>
        <color theme="1"/>
        <rFont val="Calibri"/>
        <family val="2"/>
        <scheme val="minor"/>
      </rPr>
      <t>E39 en F39</t>
    </r>
  </si>
  <si>
    <r>
      <t>Rechterveld (</t>
    </r>
    <r>
      <rPr>
        <i/>
        <sz val="12"/>
        <color theme="1"/>
        <rFont val="Calibri"/>
        <family val="2"/>
        <scheme val="minor"/>
      </rPr>
      <t>Horzontaleaslabels</t>
    </r>
    <r>
      <rPr>
        <sz val="12"/>
        <color theme="1"/>
        <rFont val="Calibri"/>
        <family val="2"/>
        <scheme val="minor"/>
      </rPr>
      <t xml:space="preserve">) </t>
    </r>
    <r>
      <rPr>
        <b/>
        <sz val="12"/>
        <color theme="1"/>
        <rFont val="Calibri"/>
        <family val="2"/>
        <scheme val="minor"/>
      </rPr>
      <t>Bewerken</t>
    </r>
    <r>
      <rPr>
        <sz val="12"/>
        <color theme="1"/>
        <rFont val="Calibri"/>
        <family val="2"/>
        <scheme val="minor"/>
      </rPr>
      <t xml:space="preserve"> - </t>
    </r>
    <r>
      <rPr>
        <b/>
        <sz val="12"/>
        <color theme="1"/>
        <rFont val="Calibri"/>
        <family val="2"/>
        <scheme val="minor"/>
      </rPr>
      <t>Selecteer</t>
    </r>
    <r>
      <rPr>
        <sz val="12"/>
        <color theme="1"/>
        <rFont val="Calibri"/>
        <family val="2"/>
        <scheme val="minor"/>
      </rPr>
      <t xml:space="preserve"> de cellen E38 en F38 (2016 en 2017)</t>
    </r>
  </si>
  <si>
    <r>
      <rPr>
        <i/>
        <sz val="12"/>
        <color theme="1"/>
        <rFont val="Calibri"/>
        <family val="2"/>
        <scheme val="minor"/>
      </rPr>
      <t>Ringgat vergroten</t>
    </r>
    <r>
      <rPr>
        <sz val="12"/>
        <color theme="1"/>
        <rFont val="Calibri"/>
        <family val="2"/>
        <scheme val="minor"/>
      </rPr>
      <t xml:space="preserve"> - S</t>
    </r>
    <r>
      <rPr>
        <b/>
        <u/>
        <sz val="12"/>
        <color theme="1"/>
        <rFont val="Calibri"/>
        <family val="2"/>
        <scheme val="minor"/>
      </rPr>
      <t>electeer ring</t>
    </r>
    <r>
      <rPr>
        <sz val="12"/>
        <color theme="1"/>
        <rFont val="Calibri"/>
        <family val="2"/>
        <scheme val="minor"/>
      </rPr>
      <t xml:space="preserve"> - Rechterklik </t>
    </r>
    <r>
      <rPr>
        <b/>
        <sz val="12"/>
        <color theme="1"/>
        <rFont val="Calibri"/>
        <family val="2"/>
        <scheme val="minor"/>
      </rPr>
      <t>Gegevens reeks opmaken</t>
    </r>
    <r>
      <rPr>
        <sz val="12"/>
        <color theme="1"/>
        <rFont val="Calibri"/>
        <family val="2"/>
        <scheme val="minor"/>
      </rPr>
      <t xml:space="preserve"> - schuif </t>
    </r>
    <r>
      <rPr>
        <b/>
        <sz val="12"/>
        <color theme="1"/>
        <rFont val="Calibri"/>
        <family val="2"/>
        <scheme val="minor"/>
      </rPr>
      <t>Grootte van ringgat</t>
    </r>
    <r>
      <rPr>
        <sz val="12"/>
        <color theme="1"/>
        <rFont val="Calibri"/>
        <family val="2"/>
        <scheme val="minor"/>
      </rPr>
      <t xml:space="preserve"> naar 70%</t>
    </r>
  </si>
  <si>
    <r>
      <rPr>
        <i/>
        <sz val="12"/>
        <color theme="1"/>
        <rFont val="Calibri"/>
        <family val="2"/>
        <scheme val="minor"/>
      </rPr>
      <t>Verwijder rand en opvulling</t>
    </r>
    <r>
      <rPr>
        <sz val="12"/>
        <color theme="1"/>
        <rFont val="Calibri"/>
        <family val="2"/>
        <scheme val="minor"/>
      </rPr>
      <t xml:space="preserve"> van de grafiek- Opmaak -Geen opvulling en geen rand</t>
    </r>
  </si>
  <si>
    <r>
      <rPr>
        <i/>
        <sz val="12"/>
        <color theme="1"/>
        <rFont val="Calibri"/>
        <family val="2"/>
        <scheme val="minor"/>
      </rPr>
      <t xml:space="preserve">Maak tekstvak voor dynamisch % - </t>
    </r>
    <r>
      <rPr>
        <b/>
        <sz val="12"/>
        <color theme="1"/>
        <rFont val="Calibri"/>
        <family val="2"/>
        <scheme val="minor"/>
      </rPr>
      <t>Invoegen</t>
    </r>
    <r>
      <rPr>
        <i/>
        <sz val="12"/>
        <color theme="1"/>
        <rFont val="Calibri"/>
        <family val="2"/>
        <scheme val="minor"/>
      </rPr>
      <t xml:space="preserve"> - </t>
    </r>
    <r>
      <rPr>
        <b/>
        <sz val="12"/>
        <color theme="1"/>
        <rFont val="Calibri"/>
        <family val="2"/>
        <scheme val="minor"/>
      </rPr>
      <t>Tekstvak</t>
    </r>
    <r>
      <rPr>
        <i/>
        <sz val="12"/>
        <color theme="1"/>
        <rFont val="Calibri"/>
        <family val="2"/>
        <scheme val="minor"/>
      </rPr>
      <t xml:space="preserve"> - </t>
    </r>
    <r>
      <rPr>
        <sz val="12"/>
        <color theme="1"/>
        <rFont val="Calibri"/>
        <family val="2"/>
        <scheme val="minor"/>
      </rPr>
      <t>sleep onder grafiek - typ = in de formulebalk en klik cel E39 (het %)</t>
    </r>
  </si>
  <si>
    <r>
      <t xml:space="preserve">Geef de </t>
    </r>
    <r>
      <rPr>
        <b/>
        <sz val="12"/>
        <color theme="1"/>
        <rFont val="Calibri"/>
        <family val="2"/>
        <scheme val="minor"/>
      </rPr>
      <t>tekst</t>
    </r>
    <r>
      <rPr>
        <sz val="12"/>
        <color theme="1"/>
        <rFont val="Calibri"/>
        <family val="2"/>
        <scheme val="minor"/>
      </rPr>
      <t xml:space="preserve"> dezelfde </t>
    </r>
    <r>
      <rPr>
        <b/>
        <sz val="12"/>
        <color theme="1"/>
        <rFont val="Calibri"/>
        <family val="2"/>
        <scheme val="minor"/>
      </rPr>
      <t>kleur</t>
    </r>
    <r>
      <rPr>
        <sz val="12"/>
        <color theme="1"/>
        <rFont val="Calibri"/>
        <family val="2"/>
        <scheme val="minor"/>
      </rPr>
      <t xml:space="preserve"> als de taartgrafiek en maak de tekst </t>
    </r>
    <r>
      <rPr>
        <b/>
        <sz val="12"/>
        <color theme="1"/>
        <rFont val="Calibri"/>
        <family val="2"/>
        <scheme val="minor"/>
      </rPr>
      <t>groter</t>
    </r>
    <r>
      <rPr>
        <sz val="12"/>
        <color theme="1"/>
        <rFont val="Calibri"/>
        <family val="2"/>
        <scheme val="minor"/>
      </rPr>
      <t xml:space="preserve"> - sleep het tekstval in het ringgat (geen opvulling en lijn)</t>
    </r>
  </si>
  <si>
    <r>
      <rPr>
        <b/>
        <sz val="12"/>
        <color theme="1"/>
        <rFont val="Calibri"/>
        <family val="2"/>
        <scheme val="minor"/>
      </rPr>
      <t>Bestand</t>
    </r>
    <r>
      <rPr>
        <sz val="12"/>
        <color theme="1"/>
        <rFont val="Calibri"/>
        <family val="2"/>
        <scheme val="minor"/>
      </rPr>
      <t xml:space="preserve"> - </t>
    </r>
    <r>
      <rPr>
        <b/>
        <sz val="12"/>
        <color theme="1"/>
        <rFont val="Calibri"/>
        <family val="2"/>
        <scheme val="minor"/>
      </rPr>
      <t>Opties</t>
    </r>
    <r>
      <rPr>
        <sz val="12"/>
        <color theme="1"/>
        <rFont val="Calibri"/>
        <family val="2"/>
        <scheme val="minor"/>
      </rPr>
      <t xml:space="preserve"> - </t>
    </r>
    <r>
      <rPr>
        <b/>
        <sz val="12"/>
        <color theme="1"/>
        <rFont val="Calibri"/>
        <family val="2"/>
        <scheme val="minor"/>
      </rPr>
      <t>Geavanceerd</t>
    </r>
    <r>
      <rPr>
        <sz val="12"/>
        <color theme="1"/>
        <rFont val="Calibri"/>
        <family val="2"/>
        <scheme val="minor"/>
      </rPr>
      <t xml:space="preserve"> - vink het volgende uit onder in het scherm:</t>
    </r>
  </si>
  <si>
    <r>
      <t xml:space="preserve">Selecteer in het </t>
    </r>
    <r>
      <rPr>
        <b/>
        <sz val="12"/>
        <color theme="1"/>
        <rFont val="Calibri"/>
        <family val="2"/>
        <scheme val="minor"/>
      </rPr>
      <t>Dashboard</t>
    </r>
    <r>
      <rPr>
        <sz val="12"/>
        <color theme="1"/>
        <rFont val="Calibri"/>
        <family val="2"/>
        <scheme val="minor"/>
      </rPr>
      <t xml:space="preserve"> cel B14 - typ = klik in Managertabel cel A13=(Amsterdam) - Enter</t>
    </r>
  </si>
  <si>
    <t>Met de vulgreep doorvoeren tot B19 zodat alle regio's erin staan</t>
  </si>
  <si>
    <r>
      <t>Maak in bovenstaande functie "Amsterdam" relatief door: selecteer Amsterdam - Delete - en typ D14</t>
    </r>
    <r>
      <rPr>
        <u/>
        <sz val="12"/>
        <color theme="1"/>
        <rFont val="Calibri"/>
        <family val="2"/>
        <scheme val="minor"/>
      </rPr>
      <t xml:space="preserve"> of klik D14 in het dashboard aan</t>
    </r>
  </si>
  <si>
    <t xml:space="preserve">Gegevens voor sparklijntabel koppelen met tekst </t>
  </si>
  <si>
    <r>
      <rPr>
        <b/>
        <sz val="12"/>
        <color theme="1"/>
        <rFont val="Calibri"/>
        <family val="2"/>
        <scheme val="minor"/>
      </rPr>
      <t>Selecteer</t>
    </r>
    <r>
      <rPr>
        <sz val="12"/>
        <color theme="1"/>
        <rFont val="Calibri"/>
        <family val="2"/>
        <scheme val="minor"/>
      </rPr>
      <t xml:space="preserve"> in het dashboard cel </t>
    </r>
    <r>
      <rPr>
        <b/>
        <sz val="12"/>
        <color theme="1"/>
        <rFont val="Calibri"/>
        <family val="2"/>
        <scheme val="minor"/>
      </rPr>
      <t xml:space="preserve">D14 tot D19 </t>
    </r>
    <r>
      <rPr>
        <sz val="12"/>
        <color theme="1"/>
        <rFont val="Calibri"/>
        <family val="2"/>
        <scheme val="minor"/>
      </rPr>
      <t xml:space="preserve">onder </t>
    </r>
    <r>
      <rPr>
        <i/>
        <sz val="12"/>
        <color theme="1"/>
        <rFont val="Calibri"/>
        <family val="2"/>
        <scheme val="minor"/>
      </rPr>
      <t>Totaal overzicht</t>
    </r>
    <r>
      <rPr>
        <b/>
        <sz val="12"/>
        <color theme="1"/>
        <rFont val="Calibri"/>
        <family val="2"/>
        <scheme val="minor"/>
      </rPr>
      <t xml:space="preserve"> - Invoegen - Lijn </t>
    </r>
  </si>
  <si>
    <t>Plaats</t>
  </si>
  <si>
    <r>
      <t xml:space="preserve">1. Sleep de </t>
    </r>
    <r>
      <rPr>
        <b/>
        <sz val="12"/>
        <color theme="1"/>
        <rFont val="Calibri"/>
        <family val="2"/>
        <scheme val="minor"/>
      </rPr>
      <t xml:space="preserve">Winkel </t>
    </r>
    <r>
      <rPr>
        <sz val="12"/>
        <color theme="1"/>
        <rFont val="Calibri"/>
        <family val="2"/>
        <scheme val="minor"/>
      </rPr>
      <t xml:space="preserve">naar Filter - sleep </t>
    </r>
    <r>
      <rPr>
        <b/>
        <sz val="12"/>
        <color theme="1"/>
        <rFont val="Calibri"/>
        <family val="2"/>
        <scheme val="minor"/>
      </rPr>
      <t>Regio manager</t>
    </r>
    <r>
      <rPr>
        <sz val="12"/>
        <color theme="1"/>
        <rFont val="Calibri"/>
        <family val="2"/>
        <scheme val="minor"/>
      </rPr>
      <t xml:space="preserve"> naar Rij -</t>
    </r>
    <r>
      <rPr>
        <b/>
        <sz val="12"/>
        <color theme="1"/>
        <rFont val="Calibri"/>
        <family val="2"/>
        <scheme val="minor"/>
      </rPr>
      <t xml:space="preserve"> Jaar en Maand</t>
    </r>
    <r>
      <rPr>
        <sz val="12"/>
        <color theme="1"/>
        <rFont val="Calibri"/>
        <family val="2"/>
        <scheme val="minor"/>
      </rPr>
      <t xml:space="preserve"> naar kolom en </t>
    </r>
    <r>
      <rPr>
        <b/>
        <sz val="12"/>
        <color theme="1"/>
        <rFont val="Calibri"/>
        <family val="2"/>
        <scheme val="minor"/>
      </rPr>
      <t>Verkoop</t>
    </r>
    <r>
      <rPr>
        <sz val="12"/>
        <color theme="1"/>
        <rFont val="Calibri"/>
        <family val="2"/>
        <scheme val="minor"/>
      </rPr>
      <t xml:space="preserve"> naar Waarde</t>
    </r>
  </si>
  <si>
    <r>
      <t xml:space="preserve">(Datums worden in Excel 2016 automatisch gegroepeerd, anders gebruik rechterklik - </t>
    </r>
    <r>
      <rPr>
        <b/>
        <i/>
        <sz val="12"/>
        <color theme="1"/>
        <rFont val="Calibri"/>
        <family val="2"/>
        <scheme val="minor"/>
      </rPr>
      <t>Groeperen)</t>
    </r>
  </si>
  <si>
    <r>
      <rPr>
        <i/>
        <sz val="12"/>
        <color theme="1"/>
        <rFont val="Calibri"/>
        <family val="2"/>
        <scheme val="minor"/>
      </rPr>
      <t>2. Waarden een Notatie geven</t>
    </r>
    <r>
      <rPr>
        <sz val="12"/>
        <color theme="1"/>
        <rFont val="Calibri"/>
        <family val="2"/>
        <scheme val="minor"/>
      </rPr>
      <t xml:space="preserve">: rechterklik - </t>
    </r>
    <r>
      <rPr>
        <b/>
        <sz val="12"/>
        <color theme="1"/>
        <rFont val="Calibri"/>
        <family val="2"/>
        <scheme val="minor"/>
      </rPr>
      <t>Waardenveldinstellinge</t>
    </r>
    <r>
      <rPr>
        <sz val="12"/>
        <color theme="1"/>
        <rFont val="Calibri"/>
        <family val="2"/>
        <scheme val="minor"/>
      </rPr>
      <t>n - Getalnotatie - kies Getal - 0 decimalen - OK - OK</t>
    </r>
  </si>
  <si>
    <r>
      <rPr>
        <i/>
        <sz val="12"/>
        <color theme="1"/>
        <rFont val="Calibri"/>
        <family val="2"/>
        <scheme val="minor"/>
      </rPr>
      <t>4. Verwijder eventueel alle subtotalen en Totalen</t>
    </r>
    <r>
      <rPr>
        <sz val="12"/>
        <color theme="1"/>
        <rFont val="Calibri"/>
        <family val="2"/>
        <scheme val="minor"/>
      </rPr>
      <t xml:space="preserve">: </t>
    </r>
    <r>
      <rPr>
        <b/>
        <sz val="12"/>
        <color theme="1"/>
        <rFont val="Calibri"/>
        <family val="2"/>
        <scheme val="minor"/>
      </rPr>
      <t>Ontwerpen</t>
    </r>
    <r>
      <rPr>
        <sz val="12"/>
        <color theme="1"/>
        <rFont val="Calibri"/>
        <family val="2"/>
        <scheme val="minor"/>
      </rPr>
      <t xml:space="preserve"> - </t>
    </r>
    <r>
      <rPr>
        <b/>
        <sz val="12"/>
        <color theme="1"/>
        <rFont val="Calibri"/>
        <family val="2"/>
        <scheme val="minor"/>
      </rPr>
      <t xml:space="preserve">Subtotalen </t>
    </r>
    <r>
      <rPr>
        <sz val="12"/>
        <color theme="1"/>
        <rFont val="Calibri"/>
        <family val="2"/>
        <scheme val="minor"/>
      </rPr>
      <t>en</t>
    </r>
    <r>
      <rPr>
        <b/>
        <sz val="12"/>
        <color theme="1"/>
        <rFont val="Calibri"/>
        <family val="2"/>
        <scheme val="minor"/>
      </rPr>
      <t xml:space="preserve"> </t>
    </r>
    <r>
      <rPr>
        <i/>
        <sz val="12"/>
        <color theme="1"/>
        <rFont val="Calibri"/>
        <family val="2"/>
        <scheme val="minor"/>
      </rPr>
      <t>Eindtotalen uit of niet weergeven</t>
    </r>
  </si>
  <si>
    <r>
      <t xml:space="preserve">Geef de draaitabellen een naam via: selecteer de draaitabel - </t>
    </r>
    <r>
      <rPr>
        <b/>
        <sz val="12"/>
        <color theme="1"/>
        <rFont val="Calibri"/>
        <family val="2"/>
        <scheme val="minor"/>
      </rPr>
      <t>Analyseren</t>
    </r>
    <r>
      <rPr>
        <sz val="12"/>
        <color theme="1"/>
        <rFont val="Calibri"/>
        <family val="2"/>
        <scheme val="minor"/>
      </rPr>
      <t xml:space="preserve"> - </t>
    </r>
    <r>
      <rPr>
        <i/>
        <sz val="12"/>
        <color theme="1"/>
        <rFont val="Calibri"/>
        <family val="2"/>
        <scheme val="minor"/>
      </rPr>
      <t>Naam van draaitabel:</t>
    </r>
    <r>
      <rPr>
        <sz val="12"/>
        <color theme="1"/>
        <rFont val="Calibri"/>
        <family val="2"/>
        <scheme val="minor"/>
      </rPr>
      <t xml:space="preserve"> in dit veld onderstaande namen invullen - Enter</t>
    </r>
  </si>
  <si>
    <t>Tekstvak vergroten en in hoek plaatsen</t>
  </si>
  <si>
    <t xml:space="preserve"> Gegevens in het vak op 14 zetten en onder elkaar op een regel met Enter</t>
  </si>
  <si>
    <r>
      <t xml:space="preserve">5. Selecteer de hele draaitabel A15:C21 (alles) - Kopieer - en plak deze als </t>
    </r>
    <r>
      <rPr>
        <b/>
        <sz val="11"/>
        <color theme="1"/>
        <rFont val="Calibri"/>
        <family val="2"/>
        <scheme val="minor"/>
      </rPr>
      <t>Waarde</t>
    </r>
    <r>
      <rPr>
        <sz val="11"/>
        <color theme="1"/>
        <rFont val="Calibri"/>
        <family val="2"/>
        <scheme val="minor"/>
      </rPr>
      <t xml:space="preserve"> in cel A40 (via een draaitabel werkt de kaart niet -met waarden wel)</t>
    </r>
  </si>
  <si>
    <r>
      <t xml:space="preserve">6. Selecteer de waarden (ctrl+A) - </t>
    </r>
    <r>
      <rPr>
        <b/>
        <sz val="11"/>
        <color theme="1"/>
        <rFont val="Calibri"/>
        <family val="2"/>
        <scheme val="minor"/>
      </rPr>
      <t>Invoegen</t>
    </r>
    <r>
      <rPr>
        <sz val="11"/>
        <color theme="1"/>
        <rFont val="Calibri"/>
        <family val="2"/>
        <scheme val="minor"/>
      </rPr>
      <t xml:space="preserve"> - </t>
    </r>
    <r>
      <rPr>
        <b/>
        <sz val="11"/>
        <color theme="1"/>
        <rFont val="Calibri"/>
        <family val="2"/>
        <scheme val="minor"/>
      </rPr>
      <t>Kaarten</t>
    </r>
    <r>
      <rPr>
        <sz val="11"/>
        <color theme="1"/>
        <rFont val="Calibri"/>
        <family val="2"/>
        <scheme val="minor"/>
      </rPr>
      <t xml:space="preserve"> - klik pictogram kaart aan (alleen in Office365) - kaart van NL wordt geladen</t>
    </r>
  </si>
  <si>
    <r>
      <rPr>
        <b/>
        <sz val="12"/>
        <color theme="1"/>
        <rFont val="Calibri"/>
        <family val="2"/>
        <scheme val="minor"/>
      </rPr>
      <t>Verdeel</t>
    </r>
    <r>
      <rPr>
        <sz val="12"/>
        <color theme="1"/>
        <rFont val="Calibri"/>
        <family val="2"/>
        <scheme val="minor"/>
      </rPr>
      <t xml:space="preserve"> de </t>
    </r>
    <r>
      <rPr>
        <b/>
        <sz val="12"/>
        <color theme="1"/>
        <rFont val="Calibri"/>
        <family val="2"/>
        <scheme val="minor"/>
      </rPr>
      <t>grafieken en tabellen</t>
    </r>
    <r>
      <rPr>
        <sz val="12"/>
        <color theme="1"/>
        <rFont val="Calibri"/>
        <family val="2"/>
        <scheme val="minor"/>
      </rPr>
      <t xml:space="preserve"> zoals in het voorbeeld</t>
    </r>
  </si>
  <si>
    <r>
      <t xml:space="preserve"> In venster </t>
    </r>
    <r>
      <rPr>
        <i/>
        <sz val="12"/>
        <color theme="1"/>
        <rFont val="Calibri"/>
        <family val="2"/>
        <scheme val="minor"/>
      </rPr>
      <t>Gegevensbereik;</t>
    </r>
    <r>
      <rPr>
        <sz val="12"/>
        <color theme="1"/>
        <rFont val="Calibri"/>
        <family val="2"/>
        <scheme val="minor"/>
      </rPr>
      <t xml:space="preserve"> Selecteer in tab </t>
    </r>
    <r>
      <rPr>
        <b/>
        <sz val="12"/>
        <color theme="1"/>
        <rFont val="Calibri"/>
        <family val="2"/>
        <scheme val="minor"/>
      </rPr>
      <t xml:space="preserve">Spark_lijntabel </t>
    </r>
    <r>
      <rPr>
        <sz val="12"/>
        <color theme="1"/>
        <rFont val="Calibri"/>
        <family val="2"/>
        <scheme val="minor"/>
      </rPr>
      <t xml:space="preserve"> de cellen uit 1e </t>
    </r>
    <r>
      <rPr>
        <i/>
        <sz val="12"/>
        <color theme="1"/>
        <rFont val="Calibri"/>
        <family val="2"/>
        <scheme val="minor"/>
      </rPr>
      <t>Sparklijntabel</t>
    </r>
    <r>
      <rPr>
        <sz val="12"/>
        <color theme="1"/>
        <rFont val="Calibri"/>
        <family val="2"/>
        <scheme val="minor"/>
      </rPr>
      <t xml:space="preserve"> van B22 tot Z27 (alle waarden en een aantal kolommen meer)</t>
    </r>
  </si>
  <si>
    <t>Dynamische labels instellen buiten de taarttabel</t>
  </si>
  <si>
    <r>
      <rPr>
        <b/>
        <sz val="12"/>
        <color theme="1"/>
        <rFont val="Calibri"/>
        <family val="2"/>
        <scheme val="minor"/>
      </rPr>
      <t>Categorienaam -</t>
    </r>
    <r>
      <rPr>
        <sz val="12"/>
        <color theme="1"/>
        <rFont val="Calibri"/>
        <family val="2"/>
        <scheme val="minor"/>
      </rPr>
      <t xml:space="preserve"> </t>
    </r>
    <r>
      <rPr>
        <b/>
        <sz val="12"/>
        <color theme="1"/>
        <rFont val="Calibri"/>
        <family val="2"/>
        <scheme val="minor"/>
      </rPr>
      <t>%tage</t>
    </r>
    <r>
      <rPr>
        <sz val="12"/>
        <color theme="1"/>
        <rFont val="Calibri"/>
        <family val="2"/>
        <scheme val="minor"/>
      </rPr>
      <t xml:space="preserve"> en </t>
    </r>
    <r>
      <rPr>
        <b/>
        <sz val="12"/>
        <color theme="1"/>
        <rFont val="Calibri"/>
        <family val="2"/>
        <scheme val="minor"/>
      </rPr>
      <t>Waarde</t>
    </r>
    <r>
      <rPr>
        <sz val="12"/>
        <color theme="1"/>
        <rFont val="Calibri"/>
        <family val="2"/>
        <scheme val="minor"/>
      </rPr>
      <t xml:space="preserve"> - Labelijnen weergeven - </t>
    </r>
    <r>
      <rPr>
        <i/>
        <sz val="12"/>
        <color theme="1"/>
        <rFont val="Calibri"/>
        <family val="2"/>
        <scheme val="minor"/>
      </rPr>
      <t>Scheidingteken:</t>
    </r>
    <r>
      <rPr>
        <sz val="12"/>
        <color theme="1"/>
        <rFont val="Calibri"/>
        <family val="2"/>
        <scheme val="minor"/>
      </rPr>
      <t xml:space="preserve"> </t>
    </r>
    <r>
      <rPr>
        <b/>
        <sz val="12"/>
        <color theme="1"/>
        <rFont val="Calibri"/>
        <family val="2"/>
        <scheme val="minor"/>
      </rPr>
      <t>Nieuwe regel - Best passend</t>
    </r>
  </si>
  <si>
    <t xml:space="preserve"> ION Block Rocker 2016 </t>
  </si>
  <si>
    <t>Data toevoegen aan bestaande database en controleren of deze automatisch wordt bijgewerkt na Vernieuwen</t>
  </si>
  <si>
    <r>
      <t xml:space="preserve">Controleer de nieuwe gegevens in het Dashboard - klik </t>
    </r>
    <r>
      <rPr>
        <b/>
        <sz val="12"/>
        <color theme="1"/>
        <rFont val="Calibri"/>
        <family val="2"/>
        <scheme val="minor"/>
      </rPr>
      <t>rechtermuis</t>
    </r>
    <r>
      <rPr>
        <sz val="12"/>
        <color theme="1"/>
        <rFont val="Calibri"/>
        <family val="2"/>
        <scheme val="minor"/>
      </rPr>
      <t xml:space="preserve"> in - lijngrafiek en kies </t>
    </r>
    <r>
      <rPr>
        <b/>
        <sz val="12"/>
        <color theme="1"/>
        <rFont val="Calibri"/>
        <family val="2"/>
        <scheme val="minor"/>
      </rPr>
      <t>Vernieuwen</t>
    </r>
    <r>
      <rPr>
        <i/>
        <sz val="12"/>
        <color theme="1"/>
        <rFont val="Calibri"/>
        <family val="2"/>
        <scheme val="minor"/>
      </rPr>
      <t xml:space="preserve"> (let op de datums)</t>
    </r>
  </si>
  <si>
    <r>
      <t xml:space="preserve">Eventueel kunt u de layout en kleuren beinvloeden door: </t>
    </r>
    <r>
      <rPr>
        <b/>
        <sz val="12"/>
        <color theme="1"/>
        <rFont val="Calibri"/>
        <family val="2"/>
        <scheme val="minor"/>
      </rPr>
      <t>Pagina</t>
    </r>
    <r>
      <rPr>
        <sz val="12"/>
        <color theme="1"/>
        <rFont val="Calibri"/>
        <family val="2"/>
        <scheme val="minor"/>
      </rPr>
      <t>-</t>
    </r>
    <r>
      <rPr>
        <b/>
        <sz val="12"/>
        <color theme="1"/>
        <rFont val="Calibri"/>
        <family val="2"/>
        <scheme val="minor"/>
      </rPr>
      <t>indeling</t>
    </r>
    <r>
      <rPr>
        <sz val="12"/>
        <color theme="1"/>
        <rFont val="Calibri"/>
        <family val="2"/>
        <scheme val="minor"/>
      </rPr>
      <t xml:space="preserve"> - </t>
    </r>
    <r>
      <rPr>
        <b/>
        <sz val="12"/>
        <color theme="1"/>
        <rFont val="Calibri"/>
        <family val="2"/>
        <scheme val="minor"/>
      </rPr>
      <t>Thema's</t>
    </r>
    <r>
      <rPr>
        <sz val="12"/>
        <color theme="1"/>
        <rFont val="Calibri"/>
        <family val="2"/>
        <scheme val="minor"/>
      </rPr>
      <t xml:space="preserve"> of </t>
    </r>
    <r>
      <rPr>
        <b/>
        <sz val="12"/>
        <color theme="1"/>
        <rFont val="Calibri"/>
        <family val="2"/>
        <scheme val="minor"/>
      </rPr>
      <t>Lettertypes</t>
    </r>
    <r>
      <rPr>
        <sz val="12"/>
        <color theme="1"/>
        <rFont val="Calibri"/>
        <family val="2"/>
        <scheme val="minor"/>
      </rPr>
      <t xml:space="preserve"> en </t>
    </r>
    <r>
      <rPr>
        <b/>
        <sz val="12"/>
        <color theme="1"/>
        <rFont val="Calibri"/>
        <family val="2"/>
        <scheme val="minor"/>
      </rPr>
      <t>Effecten</t>
    </r>
    <r>
      <rPr>
        <sz val="12"/>
        <color theme="1"/>
        <rFont val="Calibri"/>
        <family val="2"/>
        <scheme val="minor"/>
      </rPr>
      <t xml:space="preserve"> of via Ontwerpen</t>
    </r>
  </si>
  <si>
    <t xml:space="preserve">Excel Dashboards maken inhoudsopgave </t>
  </si>
  <si>
    <t>Inhoudsopgave</t>
  </si>
  <si>
    <t>Dashboard voorbeeld</t>
  </si>
  <si>
    <t>Knip alle tabellen en grafieken uit de opdrachten en plak deze in het dashboard</t>
  </si>
  <si>
    <t>Tabellen op maat maken en op de juiste plaats zetten</t>
  </si>
  <si>
    <t>Het blad op liggend, smalle marges en kolommen hetzelfde als voorbeeld dan op 70% zetten</t>
  </si>
  <si>
    <t xml:space="preserve">Gegevens voor sparklijntabel instellen en cellen koppelen met tekst </t>
  </si>
  <si>
    <t>Slicers invoegen van, Jaar,  Maand, Regio manager, Winkels en Productgroep (verkleinen en verplaatsen)</t>
  </si>
  <si>
    <t>Maak een titel zoals het voorbeeld - Verschil    % verschil  Winkel   2016   2017</t>
  </si>
  <si>
    <t>Deze opdrachten (of dit blad) eventueel uitprinten en via de print de opdrachten uitvoeren</t>
  </si>
  <si>
    <r>
      <t xml:space="preserve">Maak een </t>
    </r>
    <r>
      <rPr>
        <b/>
        <sz val="12"/>
        <color theme="1"/>
        <rFont val="Calibri"/>
        <family val="2"/>
        <scheme val="minor"/>
      </rPr>
      <t>Nieuw</t>
    </r>
    <r>
      <rPr>
        <sz val="12"/>
        <color theme="1"/>
        <rFont val="Calibri"/>
        <family val="2"/>
        <scheme val="minor"/>
      </rPr>
      <t xml:space="preserve"> blad - naam </t>
    </r>
    <r>
      <rPr>
        <i/>
        <sz val="12"/>
        <color theme="1"/>
        <rFont val="Calibri"/>
        <family val="2"/>
        <scheme val="minor"/>
      </rPr>
      <t>Dashboard</t>
    </r>
    <r>
      <rPr>
        <sz val="12"/>
        <color theme="1"/>
        <rFont val="Calibri"/>
        <family val="2"/>
        <scheme val="minor"/>
      </rPr>
      <t xml:space="preserve"> - </t>
    </r>
    <r>
      <rPr>
        <b/>
        <sz val="12"/>
        <color theme="1"/>
        <rFont val="Calibri"/>
        <family val="2"/>
        <scheme val="minor"/>
      </rPr>
      <t>verplaatsen</t>
    </r>
    <r>
      <rPr>
        <sz val="12"/>
        <color theme="1"/>
        <rFont val="Calibri"/>
        <family val="2"/>
        <scheme val="minor"/>
      </rPr>
      <t xml:space="preserve"> naast tabblad </t>
    </r>
    <r>
      <rPr>
        <i/>
        <sz val="12"/>
        <color theme="1"/>
        <rFont val="Calibri"/>
        <family val="2"/>
        <scheme val="minor"/>
      </rPr>
      <t>Dashboard voorbeeld</t>
    </r>
  </si>
  <si>
    <t>Zet de ringtabel naast elkaar - geef ze dezelfde grootte en opmaak</t>
  </si>
  <si>
    <t>Herhaal deze opdracht voor de ringtabel van Coolblue</t>
  </si>
  <si>
    <r>
      <rPr>
        <b/>
        <sz val="12"/>
        <color theme="1"/>
        <rFont val="Calibri"/>
        <family val="2"/>
        <scheme val="minor"/>
      </rPr>
      <t>Knip</t>
    </r>
    <r>
      <rPr>
        <sz val="12"/>
        <color theme="1"/>
        <rFont val="Calibri"/>
        <family val="2"/>
        <scheme val="minor"/>
      </rPr>
      <t xml:space="preserve"> alle gemaakte </t>
    </r>
    <r>
      <rPr>
        <b/>
        <sz val="12"/>
        <color theme="1"/>
        <rFont val="Calibri"/>
        <family val="2"/>
        <scheme val="minor"/>
      </rPr>
      <t>tabellen/grafieken uit de tabbladen</t>
    </r>
    <r>
      <rPr>
        <sz val="12"/>
        <color theme="1"/>
        <rFont val="Calibri"/>
        <family val="2"/>
        <scheme val="minor"/>
      </rPr>
      <t xml:space="preserve"> en plak deze zoals in het voorbeeld dashboard</t>
    </r>
  </si>
  <si>
    <r>
      <t xml:space="preserve">Titel maken in 1e rij - </t>
    </r>
    <r>
      <rPr>
        <b/>
        <sz val="12"/>
        <color theme="1"/>
        <rFont val="Calibri"/>
        <family val="2"/>
        <scheme val="minor"/>
      </rPr>
      <t>breder en grijs</t>
    </r>
    <r>
      <rPr>
        <sz val="12"/>
        <color theme="1"/>
        <rFont val="Calibri"/>
        <family val="2"/>
        <scheme val="minor"/>
      </rPr>
      <t xml:space="preserve"> maken - met de tekst - </t>
    </r>
    <r>
      <rPr>
        <i/>
        <sz val="12"/>
        <color theme="1"/>
        <rFont val="Calibri"/>
        <family val="2"/>
        <scheme val="minor"/>
      </rPr>
      <t>Verkoop omzet van winkels BCC en Coolblue dashboard</t>
    </r>
  </si>
  <si>
    <t>Maak een collectieve Legenda op rij 1 met Vormen en Tekstvakken, zoals het voorbeeld (indien nodig, anders kopieren)</t>
  </si>
  <si>
    <r>
      <rPr>
        <b/>
        <sz val="12"/>
        <color theme="1"/>
        <rFont val="Calibri"/>
        <family val="2"/>
        <scheme val="minor"/>
      </rPr>
      <t>Invoegen</t>
    </r>
    <r>
      <rPr>
        <sz val="12"/>
        <color theme="1"/>
        <rFont val="Calibri"/>
        <family val="2"/>
        <scheme val="minor"/>
      </rPr>
      <t xml:space="preserve"> - Invoegen - </t>
    </r>
    <r>
      <rPr>
        <b/>
        <sz val="12"/>
        <color theme="1"/>
        <rFont val="Calibri"/>
        <family val="2"/>
        <scheme val="minor"/>
      </rPr>
      <t>Vormen</t>
    </r>
    <r>
      <rPr>
        <sz val="12"/>
        <color theme="1"/>
        <rFont val="Calibri"/>
        <family val="2"/>
        <scheme val="minor"/>
      </rPr>
      <t xml:space="preserve"> - </t>
    </r>
    <r>
      <rPr>
        <i/>
        <sz val="12"/>
        <color theme="1"/>
        <rFont val="Calibri"/>
        <family val="2"/>
        <scheme val="minor"/>
      </rPr>
      <t>Rechthoek</t>
    </r>
    <r>
      <rPr>
        <sz val="12"/>
        <color theme="1"/>
        <rFont val="Calibri"/>
        <family val="2"/>
        <scheme val="minor"/>
      </rPr>
      <t xml:space="preserve"> - op juiste plaats op maat slepen </t>
    </r>
  </si>
  <si>
    <r>
      <rPr>
        <b/>
        <sz val="12"/>
        <color theme="1"/>
        <rFont val="Calibri"/>
        <family val="2"/>
        <scheme val="minor"/>
      </rPr>
      <t>Uitlijnen</t>
    </r>
    <r>
      <rPr>
        <sz val="12"/>
        <color theme="1"/>
        <rFont val="Calibri"/>
        <family val="2"/>
        <scheme val="minor"/>
      </rPr>
      <t xml:space="preserve"> en juiste </t>
    </r>
    <r>
      <rPr>
        <b/>
        <sz val="12"/>
        <color theme="1"/>
        <rFont val="Calibri"/>
        <family val="2"/>
        <scheme val="minor"/>
      </rPr>
      <t>kleur</t>
    </r>
    <r>
      <rPr>
        <sz val="12"/>
        <color theme="1"/>
        <rFont val="Calibri"/>
        <family val="2"/>
        <scheme val="minor"/>
      </rPr>
      <t xml:space="preserve"> geven</t>
    </r>
  </si>
  <si>
    <r>
      <t xml:space="preserve">BCC en Coolblue per regiomanager - </t>
    </r>
    <r>
      <rPr>
        <b/>
        <sz val="11"/>
        <color rgb="FFFF0000"/>
        <rFont val="Calibri"/>
        <family val="2"/>
        <scheme val="minor"/>
      </rPr>
      <t>onderstaand kopieëren</t>
    </r>
  </si>
  <si>
    <t xml:space="preserve">Kopieer de titels (rij 12 en 13) voor sparklijnen uit het Dashboard voorbeeld </t>
  </si>
  <si>
    <t>of maak de titel zelf - anders in dashboard in cel B12 plakken</t>
  </si>
  <si>
    <t>Maak de rijen en kolommen eventueel breder</t>
  </si>
  <si>
    <r>
      <t xml:space="preserve">Klik </t>
    </r>
    <r>
      <rPr>
        <b/>
        <sz val="12"/>
        <color theme="1"/>
        <rFont val="Calibri"/>
        <family val="2"/>
        <scheme val="minor"/>
      </rPr>
      <t>plus</t>
    </r>
    <r>
      <rPr>
        <sz val="12"/>
        <color theme="1"/>
        <rFont val="Calibri"/>
        <family val="2"/>
        <scheme val="minor"/>
      </rPr>
      <t xml:space="preserve"> - </t>
    </r>
    <r>
      <rPr>
        <b/>
        <sz val="12"/>
        <color theme="1"/>
        <rFont val="Calibri"/>
        <family val="2"/>
        <scheme val="minor"/>
      </rPr>
      <t>Gegevenslabels</t>
    </r>
    <r>
      <rPr>
        <sz val="12"/>
        <color theme="1"/>
        <rFont val="Calibri"/>
        <family val="2"/>
        <scheme val="minor"/>
      </rPr>
      <t xml:space="preserve"> - </t>
    </r>
    <r>
      <rPr>
        <i/>
        <sz val="12"/>
        <color theme="1"/>
        <rFont val="Calibri"/>
        <family val="2"/>
        <scheme val="minor"/>
      </rPr>
      <t>Meer opties</t>
    </r>
    <r>
      <rPr>
        <sz val="12"/>
        <color theme="1"/>
        <rFont val="Calibri"/>
        <family val="2"/>
        <scheme val="minor"/>
      </rPr>
      <t xml:space="preserve"> kies:</t>
    </r>
  </si>
  <si>
    <t>Eventueel Legenda aanzetten - kies onder - in hoek plaatsen</t>
  </si>
  <si>
    <t>Opdracht 4 (Slicers)</t>
  </si>
  <si>
    <t>Opdracht 3 (Sparklijn)</t>
  </si>
  <si>
    <t xml:space="preserve">Opdracht 6 (taarttabel en labels) </t>
  </si>
  <si>
    <t xml:space="preserve">Opdracht 7 (Slicers koppelen) </t>
  </si>
  <si>
    <t>Opdracht 8 (Omzetverschillen per jaar)</t>
  </si>
  <si>
    <t>Opdracht 5  (Slicers)</t>
  </si>
  <si>
    <t>Opdracht 9 (Ringtabellen)</t>
  </si>
  <si>
    <t>Opdracht 10 (Data vernieuwen)</t>
  </si>
  <si>
    <t>Opdracht 11 (Dashboard afwerken)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</si>
</sst>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164" formatCode="_ &quot;€&quot;\ * #,##0_ ;_ &quot;€&quot;\ * \-#,##0_ ;_ &quot;€&quot;\ * &quot;-&quot;??_ ;_ @_ "/>
    <numFmt numFmtId="165" formatCode="_ [$€-413]\ * #,##0.00_ ;_ [$€-413]\ * \-#,##0.00_ ;_ [$€-413]\ * &quot;-&quot;??_ ;_ @_ "/>
    <numFmt numFmtId="166" formatCode="mmm"/>
    <numFmt numFmtId="167" formatCode="_-&quot;€&quot;\ * #,##0.00_-;_-&quot;€&quot;\ * #,##0.00\-;_-&quot;€&quot;\ * &quot;-&quot;??_-;_-@_-"/>
    <numFmt numFmtId="168" formatCode="_-&quot;€&quot;\ * #,##0_-;_-&quot;€&quot;\ * #,##0\-;_-&quot;€&quot;\ * &quot;-&quot;??_-;_-@_-"/>
    <numFmt numFmtId="169" formatCode="\▼0.0%;\▼0.0%"/>
  </numFmts>
  <fonts count="4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u/>
      <sz val="16"/>
      <color theme="1"/>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i/>
      <sz val="11"/>
      <color theme="1"/>
      <name val="Calibri"/>
      <family val="2"/>
      <scheme val="minor"/>
    </font>
    <font>
      <sz val="11"/>
      <color rgb="FF0070C0"/>
      <name val="Calibri"/>
      <family val="2"/>
      <scheme val="minor"/>
    </font>
    <font>
      <i/>
      <sz val="12"/>
      <color theme="0"/>
      <name val="Calibri"/>
      <family val="2"/>
      <scheme val="minor"/>
    </font>
    <font>
      <b/>
      <i/>
      <sz val="12"/>
      <color theme="1"/>
      <name val="Calibri"/>
      <family val="2"/>
      <scheme val="minor"/>
    </font>
    <font>
      <sz val="14"/>
      <color theme="1"/>
      <name val="Calibri"/>
      <family val="2"/>
      <scheme val="minor"/>
    </font>
    <font>
      <b/>
      <sz val="11"/>
      <color theme="4" tint="-0.249977111117893"/>
      <name val="Calibri"/>
      <family val="2"/>
      <scheme val="minor"/>
    </font>
    <font>
      <b/>
      <sz val="11"/>
      <color theme="5" tint="-0.249977111117893"/>
      <name val="Calibri"/>
      <family val="2"/>
      <scheme val="minor"/>
    </font>
    <font>
      <sz val="22"/>
      <color theme="0"/>
      <name val="Calibri"/>
      <family val="2"/>
      <scheme val="minor"/>
    </font>
    <font>
      <b/>
      <sz val="13"/>
      <color theme="4" tint="-0.249977111117893"/>
      <name val="Calibri"/>
      <family val="2"/>
      <scheme val="minor"/>
    </font>
    <font>
      <sz val="14"/>
      <name val="Arial"/>
      <family val="2"/>
    </font>
    <font>
      <b/>
      <sz val="14"/>
      <color theme="4" tint="-0.249977111117893"/>
      <name val="Calibri"/>
      <family val="2"/>
      <scheme val="minor"/>
    </font>
    <font>
      <sz val="14"/>
      <color theme="0"/>
      <name val="Calibri"/>
      <family val="2"/>
      <scheme val="minor"/>
    </font>
    <font>
      <sz val="10"/>
      <name val="Arial"/>
      <family val="2"/>
    </font>
    <font>
      <b/>
      <sz val="10"/>
      <color indexed="18"/>
      <name val="Arial"/>
      <family val="2"/>
    </font>
    <font>
      <b/>
      <sz val="14"/>
      <color theme="0"/>
      <name val="Calibri"/>
      <family val="2"/>
      <scheme val="minor"/>
    </font>
    <font>
      <sz val="10.5"/>
      <color theme="1"/>
      <name val="Calibri"/>
      <family val="2"/>
      <scheme val="minor"/>
    </font>
    <font>
      <b/>
      <sz val="14"/>
      <color theme="1"/>
      <name val="Calibri"/>
      <family val="2"/>
      <scheme val="minor"/>
    </font>
    <font>
      <i/>
      <sz val="11"/>
      <color theme="4" tint="-0.249977111117893"/>
      <name val="Calibri"/>
      <family val="2"/>
      <scheme val="minor"/>
    </font>
    <font>
      <b/>
      <i/>
      <sz val="11"/>
      <color theme="4" tint="-0.249977111117893"/>
      <name val="Calibri"/>
      <family val="2"/>
      <scheme val="minor"/>
    </font>
    <font>
      <i/>
      <sz val="9"/>
      <color theme="1"/>
      <name val="Calibri"/>
      <family val="2"/>
      <scheme val="minor"/>
    </font>
    <font>
      <sz val="20"/>
      <color theme="0"/>
      <name val="Calibri"/>
      <family val="2"/>
      <scheme val="minor"/>
    </font>
    <font>
      <sz val="18"/>
      <color rgb="FF7F6000"/>
      <name val="Segoe UI"/>
      <family val="2"/>
    </font>
    <font>
      <sz val="12"/>
      <color rgb="FF000000"/>
      <name val="Segoe UI"/>
      <family val="2"/>
    </font>
    <font>
      <sz val="11"/>
      <color rgb="FFFFC000"/>
      <name val="Calibri"/>
      <family val="2"/>
      <scheme val="minor"/>
    </font>
    <font>
      <sz val="11"/>
      <name val="Calibri"/>
      <family val="2"/>
      <scheme val="minor"/>
    </font>
    <font>
      <i/>
      <sz val="12"/>
      <color theme="1"/>
      <name val="Calibri"/>
      <family val="2"/>
      <scheme val="minor"/>
    </font>
    <font>
      <b/>
      <u/>
      <sz val="12"/>
      <color theme="1"/>
      <name val="Calibri"/>
      <family val="2"/>
      <scheme val="minor"/>
    </font>
    <font>
      <sz val="12"/>
      <color theme="1"/>
      <name val="Arial"/>
      <family val="2"/>
    </font>
    <font>
      <u/>
      <sz val="12"/>
      <color theme="10"/>
      <name val="Calibri"/>
      <family val="2"/>
      <scheme val="minor"/>
    </font>
    <font>
      <i/>
      <sz val="12"/>
      <color theme="4" tint="0.39997558519241921"/>
      <name val="Calibri"/>
      <family val="2"/>
      <scheme val="minor"/>
    </font>
    <font>
      <sz val="11"/>
      <color theme="4" tint="0.39997558519241921"/>
      <name val="Calibri"/>
      <family val="2"/>
      <scheme val="minor"/>
    </font>
    <font>
      <sz val="12"/>
      <color theme="4" tint="0.39997558519241921"/>
      <name val="Calibri"/>
      <family val="2"/>
      <scheme val="minor"/>
    </font>
    <font>
      <u/>
      <sz val="12"/>
      <color theme="1"/>
      <name val="Calibri"/>
      <family val="2"/>
      <scheme val="minor"/>
    </font>
    <font>
      <sz val="24"/>
      <color theme="0"/>
      <name val="Segoe UI Light"/>
      <family val="2"/>
    </font>
    <font>
      <sz val="22"/>
      <color theme="0"/>
      <name val="Segoe UI Light"/>
      <family val="2"/>
    </font>
    <font>
      <b/>
      <sz val="10"/>
      <color theme="1"/>
      <name val="Calibri"/>
      <family val="2"/>
      <scheme val="minor"/>
    </font>
    <font>
      <sz val="10"/>
      <color theme="1"/>
      <name val="Calibri"/>
      <family val="2"/>
      <scheme val="minor"/>
    </font>
    <font>
      <b/>
      <sz val="11"/>
      <color rgb="FFFF0000"/>
      <name val="Calibri"/>
      <family val="2"/>
      <scheme val="minor"/>
    </font>
  </fonts>
  <fills count="15">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2"/>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0" tint="-0.34998626667073579"/>
        <bgColor indexed="64"/>
      </patternFill>
    </fill>
    <fill>
      <patternFill patternType="solid">
        <fgColor rgb="FFFFC000"/>
        <bgColor indexed="64"/>
      </patternFill>
    </fill>
    <fill>
      <patternFill patternType="solid">
        <fgColor theme="4" tint="0.39997558519241921"/>
        <bgColor indexed="64"/>
      </patternFill>
    </fill>
    <fill>
      <patternFill patternType="solid">
        <fgColor rgb="FF002060"/>
        <bgColor theme="4"/>
      </patternFill>
    </fill>
    <fill>
      <patternFill patternType="solid">
        <fgColor theme="0"/>
        <bgColor indexed="64"/>
      </patternFill>
    </fill>
    <fill>
      <patternFill patternType="solid">
        <fgColor rgb="FF8E2791"/>
        <bgColor indexed="64"/>
      </patternFill>
    </fill>
  </fills>
  <borders count="6">
    <border>
      <left/>
      <right/>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23" fillId="0" borderId="0"/>
    <xf numFmtId="167" fontId="23" fillId="0" borderId="0" applyFont="0" applyFill="0" applyBorder="0" applyAlignment="0" applyProtection="0"/>
  </cellStyleXfs>
  <cellXfs count="108">
    <xf numFmtId="0" fontId="0" fillId="0" borderId="0" xfId="0"/>
    <xf numFmtId="1" fontId="7" fillId="2" borderId="0" xfId="0" applyNumberFormat="1" applyFont="1" applyFill="1" applyAlignment="1">
      <alignment horizontal="center"/>
    </xf>
    <xf numFmtId="0" fontId="0" fillId="0" borderId="0" xfId="0" applyAlignment="1">
      <alignment vertical="center"/>
    </xf>
    <xf numFmtId="1" fontId="0" fillId="0" borderId="0" xfId="0" applyNumberFormat="1" applyAlignment="1">
      <alignment horizontal="center"/>
    </xf>
    <xf numFmtId="0" fontId="4" fillId="0" borderId="0" xfId="0" applyFont="1"/>
    <xf numFmtId="0" fontId="10" fillId="4" borderId="0" xfId="0" applyFont="1" applyFill="1"/>
    <xf numFmtId="0" fontId="0" fillId="4" borderId="0" xfId="0" applyFill="1"/>
    <xf numFmtId="0" fontId="12" fillId="0" borderId="0" xfId="0" applyFont="1"/>
    <xf numFmtId="0" fontId="3" fillId="0" borderId="0" xfId="0" applyFont="1"/>
    <xf numFmtId="0" fontId="5" fillId="5" borderId="0" xfId="0" applyFont="1" applyFill="1"/>
    <xf numFmtId="0" fontId="0" fillId="6" borderId="0" xfId="0" applyFill="1" applyAlignment="1">
      <alignment vertical="top" wrapText="1"/>
    </xf>
    <xf numFmtId="0" fontId="0" fillId="6" borderId="0" xfId="0" applyFill="1" applyAlignment="1">
      <alignment horizontal="center" vertical="top" wrapText="1"/>
    </xf>
    <xf numFmtId="0" fontId="0" fillId="6" borderId="0" xfId="0" applyFill="1" applyAlignment="1">
      <alignment horizontal="center" wrapText="1"/>
    </xf>
    <xf numFmtId="0" fontId="0" fillId="6" borderId="0" xfId="0" applyFill="1" applyAlignment="1">
      <alignment horizontal="center"/>
    </xf>
    <xf numFmtId="0" fontId="11" fillId="0" borderId="0" xfId="0" applyFont="1"/>
    <xf numFmtId="0" fontId="18" fillId="5" borderId="0" xfId="0" applyFont="1" applyFill="1" applyAlignment="1">
      <alignment horizontal="left" vertical="center"/>
    </xf>
    <xf numFmtId="0" fontId="0" fillId="5" borderId="0" xfId="0" applyFill="1"/>
    <xf numFmtId="1" fontId="0" fillId="0" borderId="0" xfId="0" applyNumberFormat="1"/>
    <xf numFmtId="0" fontId="19" fillId="0" borderId="0" xfId="0" applyFont="1"/>
    <xf numFmtId="0" fontId="20" fillId="0" borderId="0" xfId="0" applyFont="1" applyAlignment="1">
      <alignment horizontal="right"/>
    </xf>
    <xf numFmtId="0" fontId="20" fillId="0" borderId="0" xfId="0" applyFont="1"/>
    <xf numFmtId="0" fontId="21" fillId="0" borderId="0" xfId="0" applyFont="1"/>
    <xf numFmtId="0" fontId="22" fillId="4" borderId="0" xfId="0" applyFont="1" applyFill="1" applyAlignment="1">
      <alignment horizontal="center"/>
    </xf>
    <xf numFmtId="0" fontId="22" fillId="4" borderId="0" xfId="0" applyFont="1" applyFill="1" applyAlignment="1">
      <alignment horizontal="left"/>
    </xf>
    <xf numFmtId="0" fontId="22" fillId="4" borderId="0" xfId="0" applyFont="1" applyFill="1" applyAlignment="1">
      <alignment horizontal="right"/>
    </xf>
    <xf numFmtId="0" fontId="15" fillId="0" borderId="0" xfId="0" applyFont="1" applyAlignment="1">
      <alignment horizontal="center"/>
    </xf>
    <xf numFmtId="9" fontId="15" fillId="0" borderId="0" xfId="2" applyFont="1" applyAlignment="1">
      <alignment horizontal="center"/>
    </xf>
    <xf numFmtId="0" fontId="15" fillId="0" borderId="0" xfId="0" applyFont="1"/>
    <xf numFmtId="164" fontId="15" fillId="0" borderId="0" xfId="1" applyNumberFormat="1" applyFont="1"/>
    <xf numFmtId="0" fontId="0" fillId="0" borderId="0" xfId="0" applyAlignment="1">
      <alignment horizontal="left"/>
    </xf>
    <xf numFmtId="9" fontId="0" fillId="0" borderId="0" xfId="2" applyFont="1" applyAlignment="1">
      <alignment horizontal="center"/>
    </xf>
    <xf numFmtId="164" fontId="0" fillId="0" borderId="0" xfId="1" applyNumberFormat="1" applyFont="1"/>
    <xf numFmtId="0" fontId="0" fillId="0" borderId="0" xfId="0" applyAlignment="1">
      <alignment horizontal="center"/>
    </xf>
    <xf numFmtId="0" fontId="24" fillId="0" borderId="0" xfId="4" applyFont="1"/>
    <xf numFmtId="0" fontId="23" fillId="0" borderId="0" xfId="4"/>
    <xf numFmtId="14" fontId="23" fillId="0" borderId="0" xfId="4" applyNumberFormat="1"/>
    <xf numFmtId="0" fontId="23" fillId="0" borderId="0" xfId="4" applyAlignment="1">
      <alignment horizontal="center"/>
    </xf>
    <xf numFmtId="168" fontId="23" fillId="0" borderId="0" xfId="5" applyNumberFormat="1"/>
    <xf numFmtId="166" fontId="23" fillId="0" borderId="0" xfId="4" applyNumberFormat="1"/>
    <xf numFmtId="0" fontId="25" fillId="9" borderId="0" xfId="0" applyFont="1" applyFill="1" applyAlignment="1">
      <alignment vertical="center"/>
    </xf>
    <xf numFmtId="0" fontId="15" fillId="9" borderId="0" xfId="0" applyFont="1" applyFill="1" applyAlignment="1">
      <alignment vertical="center"/>
    </xf>
    <xf numFmtId="0" fontId="15" fillId="0" borderId="0" xfId="0" applyFont="1" applyAlignment="1">
      <alignment vertical="center"/>
    </xf>
    <xf numFmtId="16" fontId="0" fillId="0" borderId="0" xfId="0" applyNumberFormat="1" applyAlignment="1">
      <alignment horizontal="left" indent="1"/>
    </xf>
    <xf numFmtId="0" fontId="0" fillId="3" borderId="0" xfId="0" applyFill="1"/>
    <xf numFmtId="0" fontId="0" fillId="0" borderId="0" xfId="0" pivotButton="1"/>
    <xf numFmtId="0" fontId="0" fillId="0" borderId="0" xfId="0" applyNumberFormat="1"/>
    <xf numFmtId="0" fontId="4" fillId="0" borderId="0" xfId="0" applyFont="1" applyAlignment="1">
      <alignment vertical="center"/>
    </xf>
    <xf numFmtId="0" fontId="0" fillId="0" borderId="0" xfId="0" applyAlignment="1">
      <alignment vertical="top" wrapText="1"/>
    </xf>
    <xf numFmtId="0" fontId="16" fillId="10" borderId="0" xfId="0" applyFont="1" applyFill="1" applyAlignment="1">
      <alignment horizontal="right" wrapText="1"/>
    </xf>
    <xf numFmtId="0" fontId="5" fillId="0" borderId="0" xfId="0" applyFont="1" applyAlignment="1">
      <alignment horizontal="center" wrapText="1"/>
    </xf>
    <xf numFmtId="0" fontId="0" fillId="0" borderId="0" xfId="0" applyAlignment="1">
      <alignment wrapText="1"/>
    </xf>
    <xf numFmtId="0" fontId="17" fillId="11" borderId="0" xfId="0" applyFont="1" applyFill="1" applyAlignment="1">
      <alignment horizontal="right" wrapText="1"/>
    </xf>
    <xf numFmtId="0" fontId="0" fillId="9" borderId="0" xfId="0" applyFill="1"/>
    <xf numFmtId="3" fontId="0" fillId="0" borderId="0" xfId="0" applyNumberFormat="1"/>
    <xf numFmtId="10" fontId="0" fillId="0" borderId="0" xfId="0" applyNumberFormat="1"/>
    <xf numFmtId="0" fontId="26" fillId="0" borderId="0" xfId="0" applyFont="1"/>
    <xf numFmtId="0" fontId="27" fillId="0" borderId="0" xfId="0" applyFont="1"/>
    <xf numFmtId="166" fontId="0" fillId="0" borderId="0" xfId="0" applyNumberFormat="1"/>
    <xf numFmtId="0" fontId="27" fillId="0" borderId="0" xfId="0" applyFont="1" applyAlignment="1">
      <alignment horizontal="right"/>
    </xf>
    <xf numFmtId="0" fontId="28" fillId="0" borderId="0" xfId="0" applyFont="1"/>
    <xf numFmtId="4" fontId="0" fillId="0" borderId="0" xfId="0" applyNumberFormat="1"/>
    <xf numFmtId="0" fontId="0" fillId="8" borderId="3" xfId="0" applyFont="1" applyFill="1" applyBorder="1"/>
    <xf numFmtId="166" fontId="0" fillId="8" borderId="3" xfId="0" applyNumberFormat="1" applyFont="1" applyFill="1" applyBorder="1" applyAlignment="1">
      <alignment horizontal="center"/>
    </xf>
    <xf numFmtId="165" fontId="0" fillId="8" borderId="3" xfId="0" applyNumberFormat="1" applyFont="1" applyFill="1" applyBorder="1"/>
    <xf numFmtId="0" fontId="0" fillId="7" borderId="5" xfId="0" applyFont="1" applyFill="1" applyBorder="1"/>
    <xf numFmtId="166" fontId="0" fillId="7" borderId="5" xfId="0" applyNumberFormat="1" applyFont="1" applyFill="1" applyBorder="1" applyAlignment="1">
      <alignment horizontal="center"/>
    </xf>
    <xf numFmtId="165" fontId="0" fillId="7" borderId="5" xfId="0" applyNumberFormat="1" applyFont="1" applyFill="1" applyBorder="1"/>
    <xf numFmtId="0" fontId="0" fillId="8" borderId="5" xfId="0" applyFont="1" applyFill="1" applyBorder="1"/>
    <xf numFmtId="166" fontId="0" fillId="8" borderId="5" xfId="0" applyNumberFormat="1" applyFont="1" applyFill="1" applyBorder="1" applyAlignment="1">
      <alignment horizontal="center"/>
    </xf>
    <xf numFmtId="165" fontId="0" fillId="8" borderId="5" xfId="0" applyNumberFormat="1" applyFont="1" applyFill="1" applyBorder="1"/>
    <xf numFmtId="0" fontId="0" fillId="8" borderId="2" xfId="0" applyFont="1" applyFill="1" applyBorder="1"/>
    <xf numFmtId="0" fontId="0" fillId="7" borderId="4" xfId="0" applyFont="1" applyFill="1" applyBorder="1"/>
    <xf numFmtId="0" fontId="0" fillId="8" borderId="4" xfId="0" applyFont="1" applyFill="1" applyBorder="1"/>
    <xf numFmtId="0" fontId="2" fillId="12" borderId="0" xfId="0" applyFont="1" applyFill="1" applyBorder="1"/>
    <xf numFmtId="0" fontId="2" fillId="12" borderId="1" xfId="0" applyFont="1" applyFill="1" applyBorder="1"/>
    <xf numFmtId="166" fontId="2" fillId="12" borderId="1" xfId="0" applyNumberFormat="1" applyFont="1" applyFill="1" applyBorder="1" applyAlignment="1">
      <alignment horizontal="center"/>
    </xf>
    <xf numFmtId="4" fontId="2" fillId="12" borderId="1" xfId="0" applyNumberFormat="1" applyFont="1" applyFill="1" applyBorder="1"/>
    <xf numFmtId="0" fontId="30" fillId="0" borderId="0" xfId="0" applyFont="1" applyAlignment="1">
      <alignment horizontal="left" wrapText="1"/>
    </xf>
    <xf numFmtId="0" fontId="31" fillId="4" borderId="0" xfId="0" applyFont="1" applyFill="1" applyAlignment="1">
      <alignment vertical="center"/>
    </xf>
    <xf numFmtId="169" fontId="0" fillId="0" borderId="0" xfId="0" applyNumberFormat="1"/>
    <xf numFmtId="0" fontId="32" fillId="0" borderId="0" xfId="0" applyFont="1"/>
    <xf numFmtId="0" fontId="33" fillId="0" borderId="0" xfId="0" applyFont="1"/>
    <xf numFmtId="0" fontId="34" fillId="0" borderId="0" xfId="0" applyFont="1"/>
    <xf numFmtId="0" fontId="35" fillId="0" borderId="0" xfId="0" applyFont="1"/>
    <xf numFmtId="0" fontId="8" fillId="0" borderId="0" xfId="0" applyFont="1"/>
    <xf numFmtId="0" fontId="9" fillId="0" borderId="0" xfId="0" applyFont="1"/>
    <xf numFmtId="0" fontId="36" fillId="0" borderId="0" xfId="0" applyFont="1"/>
    <xf numFmtId="0" fontId="39" fillId="0" borderId="0" xfId="3" applyFont="1"/>
    <xf numFmtId="0" fontId="40" fillId="0" borderId="0" xfId="0" applyFont="1"/>
    <xf numFmtId="0" fontId="41" fillId="0" borderId="0" xfId="0" applyFont="1"/>
    <xf numFmtId="0" fontId="42" fillId="0" borderId="0" xfId="0" applyFont="1"/>
    <xf numFmtId="166" fontId="0" fillId="0" borderId="0" xfId="0" applyNumberFormat="1" applyAlignment="1">
      <alignment horizontal="right"/>
    </xf>
    <xf numFmtId="0" fontId="0" fillId="0" borderId="0" xfId="0" applyAlignment="1">
      <alignment horizontal="right"/>
    </xf>
    <xf numFmtId="0" fontId="0" fillId="0" borderId="0" xfId="0" pivotButton="1" applyAlignment="1">
      <alignment horizontal="left"/>
    </xf>
    <xf numFmtId="0" fontId="9" fillId="0" borderId="0" xfId="0" applyFont="1" applyAlignment="1">
      <alignment horizontal="right"/>
    </xf>
    <xf numFmtId="0" fontId="8" fillId="0" borderId="0" xfId="0" applyNumberFormat="1" applyFont="1"/>
    <xf numFmtId="0" fontId="0" fillId="0" borderId="0" xfId="0" applyFont="1"/>
    <xf numFmtId="0" fontId="0" fillId="0" borderId="0" xfId="0" applyFont="1" applyAlignment="1">
      <alignment horizontal="right"/>
    </xf>
    <xf numFmtId="1" fontId="0" fillId="13" borderId="0" xfId="0" applyNumberFormat="1" applyFill="1" applyAlignment="1">
      <alignment horizontal="center" vertical="center"/>
    </xf>
    <xf numFmtId="0" fontId="8" fillId="13" borderId="0" xfId="0" applyFont="1" applyFill="1" applyAlignment="1">
      <alignment vertical="center"/>
    </xf>
    <xf numFmtId="0" fontId="7" fillId="13" borderId="0" xfId="0" applyFont="1" applyFill="1" applyAlignment="1">
      <alignment vertical="center"/>
    </xf>
    <xf numFmtId="0" fontId="0" fillId="13" borderId="0" xfId="0" applyFill="1" applyAlignment="1">
      <alignment vertical="center"/>
    </xf>
    <xf numFmtId="166" fontId="0" fillId="0" borderId="0" xfId="0" applyNumberFormat="1" applyAlignment="1">
      <alignment horizontal="center"/>
    </xf>
    <xf numFmtId="0" fontId="45" fillId="14" borderId="0" xfId="0" applyFont="1" applyFill="1" applyAlignment="1">
      <alignment horizontal="left" vertical="center"/>
    </xf>
    <xf numFmtId="0" fontId="44" fillId="14" borderId="0" xfId="0" applyFont="1" applyFill="1" applyAlignment="1">
      <alignment vertical="center"/>
    </xf>
    <xf numFmtId="0" fontId="46" fillId="0" borderId="0" xfId="0" applyFont="1" applyAlignment="1"/>
    <xf numFmtId="0" fontId="47" fillId="0" borderId="0" xfId="0" applyFont="1" applyAlignment="1"/>
    <xf numFmtId="1" fontId="7" fillId="2" borderId="0" xfId="0" applyNumberFormat="1" applyFont="1" applyFill="1" applyAlignment="1">
      <alignment horizontal="left"/>
    </xf>
  </cellXfs>
  <cellStyles count="6">
    <cellStyle name="Hyperlink" xfId="3" builtinId="8"/>
    <cellStyle name="Procent" xfId="2" builtinId="5"/>
    <cellStyle name="Standaard" xfId="0" builtinId="0"/>
    <cellStyle name="Standaard_Opdr. 2 Draaitabellen 2" xfId="4" xr:uid="{345882B9-BF2B-4159-9E22-06628F8B0BD0}"/>
    <cellStyle name="Valuta" xfId="1" builtinId="4"/>
    <cellStyle name="Valuta_Opdr. 2 Draaitabellen 2" xfId="5" xr:uid="{222B9847-4ADE-4679-A7DC-82FD3BC05E7B}"/>
  </cellStyles>
  <dxfs count="30">
    <dxf>
      <numFmt numFmtId="166" formatCode="mmm"/>
      <alignment horizontal="center" vertical="bottom" textRotation="0" wrapText="0" indent="0" justifyLastLine="0" shrinkToFit="0" readingOrder="0"/>
    </dxf>
    <dxf>
      <alignment horizontal="right"/>
    </dxf>
    <dxf>
      <font>
        <b/>
      </font>
    </dxf>
    <dxf>
      <font>
        <sz val="12"/>
      </font>
    </dxf>
    <dxf>
      <alignment horizontal="left"/>
    </dxf>
    <dxf>
      <alignment horizontal="right"/>
    </dxf>
    <dxf>
      <alignment horizontal="right"/>
    </dxf>
    <dxf>
      <font>
        <b val="0"/>
      </font>
    </dxf>
    <dxf>
      <font>
        <sz val="12"/>
      </font>
    </dxf>
    <dxf>
      <font>
        <b/>
      </font>
    </dxf>
    <dxf>
      <font>
        <sz val="12"/>
      </font>
    </dxf>
    <dxf>
      <font>
        <b/>
      </font>
    </dxf>
    <dxf>
      <font>
        <color rgb="FF00B050"/>
      </font>
      <fill>
        <patternFill patternType="none">
          <bgColor auto="1"/>
        </patternFill>
      </fill>
    </dxf>
    <dxf>
      <font>
        <color rgb="FFFF0000"/>
      </font>
      <fill>
        <patternFill patternType="none">
          <bgColor auto="1"/>
        </patternFill>
      </fill>
    </dxf>
    <dxf>
      <font>
        <color rgb="FF9C0006"/>
      </font>
      <fill>
        <patternFill>
          <bgColor rgb="FFFFC7CE"/>
        </patternFill>
      </fill>
    </dxf>
    <dxf>
      <font>
        <color rgb="FFFF0000"/>
      </font>
      <fill>
        <patternFill patternType="none">
          <bgColor auto="1"/>
        </patternFill>
      </fill>
    </dxf>
    <dxf>
      <font>
        <color rgb="FF00B050"/>
      </font>
      <fill>
        <patternFill patternType="none">
          <bgColor auto="1"/>
        </patternFill>
      </fill>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numFmt numFmtId="165" formatCode="_ [$€-413]\ * #,##0.00_ ;_ [$€-413]\ * \-#,##0.00_ ;_ [$€-413]\ * &quot;-&quot;??_ ;_ @_ "/>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numFmt numFmtId="166" formatCode="mmm"/>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right/>
        <top style="thin">
          <color theme="0"/>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dxf>
    <dxf>
      <font>
        <b/>
        <i val="0"/>
        <strike val="0"/>
        <condense val="0"/>
        <extend val="0"/>
        <outline val="0"/>
        <shadow val="0"/>
        <u val="none"/>
        <vertAlign val="baseline"/>
        <sz val="11"/>
        <color theme="0"/>
        <name val="Calibri"/>
        <family val="2"/>
        <scheme val="minor"/>
      </font>
      <fill>
        <patternFill patternType="solid">
          <fgColor theme="4"/>
          <bgColor rgb="FF00206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microsoft.com/office/2007/relationships/slicerCache" Target="slicerCaches/slicerCache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4.xml"/><Relationship Id="rId2" Type="http://schemas.openxmlformats.org/officeDocument/2006/relationships/worksheet" Target="worksheets/sheet2.xml"/><Relationship Id="rId16" Type="http://schemas.microsoft.com/office/2007/relationships/slicerCache" Target="slicerCaches/slicerCache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07/relationships/slicerCache" Target="slicerCaches/slicerCache2.xml"/><Relationship Id="rId23" Type="http://schemas.openxmlformats.org/officeDocument/2006/relationships/calcChain" Target="calcChain.xml"/><Relationship Id="rId10" Type="http://schemas.openxmlformats.org/officeDocument/2006/relationships/worksheet" Target="worksheets/sheet10.xml"/><Relationship Id="rId19" Type="http://schemas.microsoft.com/office/2011/relationships/timelineCache" Target="timelineCaches/timelineCach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9.xml"/><Relationship Id="rId1" Type="http://schemas.microsoft.com/office/2011/relationships/chartStyle" Target="style9.xml"/></Relationships>
</file>

<file path=xl/charts/_rels/chartEx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Ex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[2. Dashboard opbouw opdracht.xlsx]Taarttabel!Taarttabel</c:name>
    <c:fmtId val="14"/>
  </c:pivotSource>
  <c:chart>
    <c:autoTitleDeleted val="1"/>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marker>
          <c:symbol val="none"/>
        </c:marke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marker>
          <c:symbol val="none"/>
        </c:marke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marker>
          <c:symbol val="none"/>
        </c:marke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marker>
          <c:symbol val="none"/>
        </c:marker>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marker>
          <c:symbol val="none"/>
        </c:marker>
        <c:dLbl>
          <c:idx val="0"/>
          <c:numFmt formatCode="General"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FFC000"/>
                  </a:solidFill>
                  <a:latin typeface="+mn-lt"/>
                  <a:ea typeface="+mn-ea"/>
                  <a:cs typeface="+mn-cs"/>
                </a:defRPr>
              </a:pPr>
              <a:endParaRPr lang="nl-NL"/>
            </a:p>
          </c:txPr>
          <c:dLblPos val="bestFit"/>
          <c:showLegendKey val="0"/>
          <c:showVal val="1"/>
          <c:showCatName val="0"/>
          <c:showSerName val="0"/>
          <c:showPercent val="1"/>
          <c:showBubbleSize val="0"/>
          <c:separator>
</c:separator>
          <c:extLst>
            <c:ext xmlns:c15="http://schemas.microsoft.com/office/drawing/2012/chart" uri="{CE6537A1-D6FC-4f65-9D91-7224C49458BB}"/>
          </c:extLst>
        </c:dLbl>
      </c:pivotFmt>
      <c:pivotFmt>
        <c:idx val="19"/>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accent1"/>
          </a:solidFill>
          <a:ln w="19050">
            <a:solidFill>
              <a:schemeClr val="lt1"/>
            </a:solidFill>
          </a:ln>
          <a:effectLst/>
        </c:spPr>
      </c:pivotFmt>
      <c:pivotFmt>
        <c:idx val="23"/>
        <c:spPr>
          <a:solidFill>
            <a:schemeClr val="accent1"/>
          </a:solidFill>
          <a:ln w="19050">
            <a:solidFill>
              <a:schemeClr val="lt1"/>
            </a:solidFill>
          </a:ln>
          <a:effectLst/>
        </c:spPr>
      </c:pivotFmt>
      <c:pivotFmt>
        <c:idx val="24"/>
        <c:spPr>
          <a:solidFill>
            <a:schemeClr val="accent1"/>
          </a:solidFill>
          <a:ln w="19050">
            <a:solidFill>
              <a:schemeClr val="lt1"/>
            </a:solidFill>
          </a:ln>
          <a:effectLst/>
        </c:spPr>
        <c:dLbl>
          <c:idx val="0"/>
          <c:numFmt formatCode="General"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FFC000"/>
                  </a:solidFill>
                  <a:latin typeface="+mn-lt"/>
                  <a:ea typeface="+mn-ea"/>
                  <a:cs typeface="+mn-cs"/>
                </a:defRPr>
              </a:pPr>
              <a:endParaRPr lang="nl-NL"/>
            </a:p>
          </c:txPr>
          <c:dLblPos val="bestFit"/>
          <c:showLegendKey val="0"/>
          <c:showVal val="1"/>
          <c:showCatName val="1"/>
          <c:showSerName val="0"/>
          <c:showPercent val="1"/>
          <c:showBubbleSize val="0"/>
          <c:separator>
</c:separator>
          <c:extLst>
            <c:ext xmlns:c15="http://schemas.microsoft.com/office/drawing/2012/chart" uri="{CE6537A1-D6FC-4f65-9D91-7224C49458BB}"/>
          </c:extLst>
        </c:dLbl>
      </c:pivotFmt>
      <c:pivotFmt>
        <c:idx val="25"/>
        <c:spPr>
          <a:solidFill>
            <a:schemeClr val="accent1"/>
          </a:solidFill>
          <a:ln w="19050">
            <a:solidFill>
              <a:schemeClr val="lt1"/>
            </a:solidFill>
          </a:ln>
          <a:effectLst/>
        </c:spPr>
        <c:dLbl>
          <c:idx val="0"/>
          <c:layout>
            <c:manualLayout>
              <c:x val="0.13331139252795085"/>
              <c:y val="-9.4516273650495336E-2"/>
            </c:manualLayout>
          </c:layout>
          <c:numFmt formatCode="General"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accent1">
                      <a:lumMod val="75000"/>
                    </a:schemeClr>
                  </a:solidFill>
                  <a:latin typeface="+mn-lt"/>
                  <a:ea typeface="+mn-ea"/>
                  <a:cs typeface="+mn-cs"/>
                </a:defRPr>
              </a:pPr>
              <a:endParaRPr lang="nl-NL"/>
            </a:p>
          </c:txPr>
          <c:showLegendKey val="1"/>
          <c:showVal val="1"/>
          <c:showCatName val="1"/>
          <c:showSerName val="0"/>
          <c:showPercent val="1"/>
          <c:showBubbleSize val="1"/>
          <c:separator>
</c:separator>
          <c:extLst>
            <c:ext xmlns:c15="http://schemas.microsoft.com/office/drawing/2012/chart" uri="{CE6537A1-D6FC-4f65-9D91-7224C49458BB}"/>
          </c:extLst>
        </c:dLbl>
      </c:pivotFmt>
      <c:pivotFmt>
        <c:idx val="26"/>
        <c:spPr>
          <a:solidFill>
            <a:schemeClr val="accent1"/>
          </a:solidFill>
          <a:ln w="19050">
            <a:solidFill>
              <a:schemeClr val="lt1"/>
            </a:solidFill>
          </a:ln>
          <a:effectLst/>
        </c:spPr>
      </c:pivotFmt>
      <c:pivotFmt>
        <c:idx val="27"/>
        <c:spPr>
          <a:solidFill>
            <a:schemeClr val="accent1"/>
          </a:solidFill>
          <a:ln w="19050">
            <a:solidFill>
              <a:schemeClr val="lt1"/>
            </a:solidFill>
          </a:ln>
          <a:effectLst/>
        </c:spPr>
      </c:pivotFmt>
      <c:pivotFmt>
        <c:idx val="28"/>
        <c:spPr>
          <a:solidFill>
            <a:schemeClr val="accent1"/>
          </a:solidFill>
          <a:ln w="19050">
            <a:solidFill>
              <a:schemeClr val="lt1"/>
            </a:solidFill>
          </a:ln>
          <a:effectLst/>
        </c:spPr>
      </c:pivotFmt>
      <c:pivotFmt>
        <c:idx val="29"/>
        <c:spPr>
          <a:solidFill>
            <a:schemeClr val="accent1"/>
          </a:solidFill>
          <a:ln w="19050">
            <a:solidFill>
              <a:schemeClr val="lt1"/>
            </a:solidFill>
          </a:ln>
          <a:effectLst/>
        </c:spPr>
      </c:pivotFmt>
      <c:pivotFmt>
        <c:idx val="3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solidFill>
          <a:ln w="19050">
            <a:solidFill>
              <a:schemeClr val="lt1"/>
            </a:solidFill>
          </a:ln>
          <a:effectLst/>
        </c:spPr>
      </c:pivotFmt>
      <c:pivotFmt>
        <c:idx val="32"/>
        <c:spPr>
          <a:solidFill>
            <a:schemeClr val="accent1"/>
          </a:solidFill>
          <a:ln w="19050">
            <a:solidFill>
              <a:schemeClr val="lt1"/>
            </a:solidFill>
          </a:ln>
          <a:effectLst/>
        </c:spPr>
      </c:pivotFmt>
      <c:pivotFmt>
        <c:idx val="33"/>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l-NL"/>
            </a:p>
          </c:txPr>
          <c:dLblPos val="outEnd"/>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34"/>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l-NL"/>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35"/>
        <c:spPr>
          <a:solidFill>
            <a:schemeClr val="accent1"/>
          </a:solidFill>
          <a:ln w="19050">
            <a:solidFill>
              <a:schemeClr val="lt1"/>
            </a:solidFill>
          </a:ln>
          <a:effectLst/>
        </c:spPr>
        <c:dLbl>
          <c:idx val="0"/>
          <c:layout>
            <c:manualLayout>
              <c:x val="0.1952765646281383"/>
              <c:y val="-0.3267166001839241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chemeClr val="accent1">
                        <a:lumMod val="75000"/>
                      </a:schemeClr>
                    </a:solidFill>
                    <a:latin typeface="+mn-lt"/>
                    <a:ea typeface="+mn-ea"/>
                    <a:cs typeface="+mn-cs"/>
                  </a:defRPr>
                </a:pPr>
                <a:fld id="{10364E84-AF2B-4E97-93DA-A0799C5B579E}" type="CATEGORYNAME">
                  <a:rPr lang="en-US" sz="1600">
                    <a:solidFill>
                      <a:schemeClr val="accent1">
                        <a:lumMod val="75000"/>
                      </a:schemeClr>
                    </a:solidFill>
                  </a:rPr>
                  <a:pPr>
                    <a:defRPr sz="1600">
                      <a:solidFill>
                        <a:schemeClr val="accent1">
                          <a:lumMod val="75000"/>
                        </a:schemeClr>
                      </a:solidFill>
                    </a:defRPr>
                  </a:pPr>
                  <a:t>[CATEGORIENAAM]</a:t>
                </a:fld>
                <a:r>
                  <a:rPr lang="en-US" sz="1600" baseline="0">
                    <a:solidFill>
                      <a:schemeClr val="accent1">
                        <a:lumMod val="75000"/>
                      </a:schemeClr>
                    </a:solidFill>
                  </a:rPr>
                  <a:t>; </a:t>
                </a:r>
                <a:fld id="{05A777E3-439C-47B3-A47F-51DC485F351E}" type="VALUE">
                  <a:rPr lang="en-US" sz="1600" baseline="0">
                    <a:solidFill>
                      <a:schemeClr val="accent1">
                        <a:lumMod val="75000"/>
                      </a:schemeClr>
                    </a:solidFill>
                  </a:rPr>
                  <a:pPr>
                    <a:defRPr sz="1600">
                      <a:solidFill>
                        <a:schemeClr val="accent1">
                          <a:lumMod val="75000"/>
                        </a:schemeClr>
                      </a:solidFill>
                    </a:defRPr>
                  </a:pPr>
                  <a:t>[WAARDE]</a:t>
                </a:fld>
                <a:r>
                  <a:rPr lang="en-US" sz="1600" baseline="0">
                    <a:solidFill>
                      <a:schemeClr val="accent1">
                        <a:lumMod val="75000"/>
                      </a:schemeClr>
                    </a:solidFill>
                  </a:rPr>
                  <a:t> </a:t>
                </a:r>
                <a:fld id="{E50DC869-8345-40C0-BC93-7E473EFED2DC}" type="PERCENTAGE">
                  <a:rPr lang="en-US" sz="1600" baseline="0">
                    <a:solidFill>
                      <a:schemeClr val="accent1">
                        <a:lumMod val="75000"/>
                      </a:schemeClr>
                    </a:solidFill>
                  </a:rPr>
                  <a:pPr>
                    <a:defRPr sz="1600">
                      <a:solidFill>
                        <a:schemeClr val="accent1">
                          <a:lumMod val="75000"/>
                        </a:schemeClr>
                      </a:solidFill>
                    </a:defRPr>
                  </a:pPr>
                  <a:t>[PERCENTAGE]</a:t>
                </a:fld>
                <a:endParaRPr lang="en-US" sz="1600" baseline="0">
                  <a:solidFill>
                    <a:schemeClr val="accent1">
                      <a:lumMod val="75000"/>
                    </a:schemeClr>
                  </a:solidFill>
                </a:endParaRPr>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chemeClr val="accent1">
                      <a:lumMod val="75000"/>
                    </a:schemeClr>
                  </a:solidFill>
                  <a:latin typeface="+mn-lt"/>
                  <a:ea typeface="+mn-ea"/>
                  <a:cs typeface="+mn-cs"/>
                </a:defRPr>
              </a:pPr>
              <a:endParaRPr lang="nl-NL"/>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18106362476007593"/>
                  <c:h val="0.5346998518553564"/>
                </c:manualLayout>
              </c15:layout>
              <c15:dlblFieldTable/>
              <c15:showDataLabelsRange val="0"/>
            </c:ext>
          </c:extLst>
        </c:dLbl>
      </c:pivotFmt>
      <c:pivotFmt>
        <c:idx val="36"/>
        <c:spPr>
          <a:solidFill>
            <a:schemeClr val="accent1"/>
          </a:solidFill>
          <a:ln w="19050">
            <a:solidFill>
              <a:schemeClr val="lt1"/>
            </a:solidFill>
          </a:ln>
          <a:effectLst/>
        </c:spPr>
        <c:dLbl>
          <c:idx val="0"/>
          <c:layout>
            <c:manualLayout>
              <c:x val="-0.1320335863110709"/>
              <c:y val="-0.31400898330194005"/>
            </c:manualLayout>
          </c:layout>
          <c:tx>
            <c:rich>
              <a:bodyPr rot="0" spcFirstLastPara="1" vertOverflow="clip" horzOverflow="clip" vert="horz" wrap="square" lIns="38100" tIns="19050" rIns="38100" bIns="19050" anchor="ctr" anchorCtr="1">
                <a:spAutoFit/>
              </a:bodyPr>
              <a:lstStyle/>
              <a:p>
                <a:pPr>
                  <a:defRPr sz="1400" b="0" i="0" u="none" strike="noStrike" kern="1200" baseline="0">
                    <a:solidFill>
                      <a:srgbClr val="FFC000"/>
                    </a:solidFill>
                    <a:latin typeface="+mn-lt"/>
                    <a:ea typeface="+mn-ea"/>
                    <a:cs typeface="+mn-cs"/>
                  </a:defRPr>
                </a:pPr>
                <a:fld id="{DB7B6CCD-BF95-4096-B1D5-039CDC690278}" type="CATEGORYNAME">
                  <a:rPr lang="en-US" sz="1400">
                    <a:solidFill>
                      <a:srgbClr val="FFC000"/>
                    </a:solidFill>
                  </a:rPr>
                  <a:pPr>
                    <a:defRPr sz="1400">
                      <a:solidFill>
                        <a:srgbClr val="FFC000"/>
                      </a:solidFill>
                    </a:defRPr>
                  </a:pPr>
                  <a:t>[CATEGORIENAAM]</a:t>
                </a:fld>
                <a:r>
                  <a:rPr lang="en-US" sz="1400" baseline="0">
                    <a:solidFill>
                      <a:srgbClr val="FFC000"/>
                    </a:solidFill>
                  </a:rPr>
                  <a:t>; </a:t>
                </a:r>
                <a:fld id="{5EDAE752-3BDE-48A1-A371-DC02034C286C}" type="VALUE">
                  <a:rPr lang="en-US" sz="1400" baseline="0">
                    <a:solidFill>
                      <a:srgbClr val="FFC000"/>
                    </a:solidFill>
                  </a:rPr>
                  <a:pPr>
                    <a:defRPr sz="1400">
                      <a:solidFill>
                        <a:srgbClr val="FFC000"/>
                      </a:solidFill>
                    </a:defRPr>
                  </a:pPr>
                  <a:t>[WAARDE]</a:t>
                </a:fld>
                <a:r>
                  <a:rPr lang="en-US" sz="1400" baseline="0">
                    <a:solidFill>
                      <a:srgbClr val="FFC000"/>
                    </a:solidFill>
                  </a:rPr>
                  <a:t>;</a:t>
                </a:r>
              </a:p>
              <a:p>
                <a:pPr>
                  <a:defRPr sz="1400">
                    <a:solidFill>
                      <a:srgbClr val="FFC000"/>
                    </a:solidFill>
                  </a:defRPr>
                </a:pPr>
                <a:fld id="{A98D03FC-DAC8-42ED-ADAC-749DEA800F63}" type="PERCENTAGE">
                  <a:rPr lang="en-US" sz="1400" baseline="0">
                    <a:solidFill>
                      <a:srgbClr val="FFC000"/>
                    </a:solidFill>
                  </a:rPr>
                  <a:pPr>
                    <a:defRPr sz="1400">
                      <a:solidFill>
                        <a:srgbClr val="FFC000"/>
                      </a:solidFill>
                    </a:defRPr>
                  </a:pPr>
                  <a:t>[PERCENTAGE]</a:t>
                </a:fld>
                <a:endParaRPr lang="nl-NL"/>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400" b="0" i="0" u="none" strike="noStrike" kern="1200" baseline="0">
                  <a:solidFill>
                    <a:srgbClr val="FFC000"/>
                  </a:solidFill>
                  <a:latin typeface="+mn-lt"/>
                  <a:ea typeface="+mn-ea"/>
                  <a:cs typeface="+mn-cs"/>
                </a:defRPr>
              </a:pPr>
              <a:endParaRPr lang="nl-NL"/>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1467666929050622"/>
                  <c:h val="0.45224981740655201"/>
                </c:manualLayout>
              </c15:layout>
              <c15:dlblFieldTable/>
              <c15:showDataLabelsRange val="0"/>
            </c:ext>
          </c:extLst>
        </c:dLbl>
      </c:pivotFmt>
      <c:pivotFmt>
        <c:idx val="37"/>
        <c:spPr>
          <a:solidFill>
            <a:schemeClr val="accent1"/>
          </a:solidFill>
          <a:ln w="19050">
            <a:solidFill>
              <a:schemeClr val="lt1"/>
            </a:solidFill>
          </a:ln>
          <a:effectLst/>
        </c:spPr>
      </c:pivotFmt>
      <c:pivotFmt>
        <c:idx val="38"/>
        <c:spPr>
          <a:solidFill>
            <a:schemeClr val="accent1"/>
          </a:solidFill>
          <a:ln w="19050">
            <a:solidFill>
              <a:schemeClr val="lt1"/>
            </a:solidFill>
          </a:ln>
          <a:effectLst/>
        </c:spPr>
      </c:pivotFmt>
      <c:pivotFmt>
        <c:idx val="39"/>
        <c:dLbl>
          <c:idx val="0"/>
          <c:layout>
            <c:manualLayout>
              <c:x val="-0.17086699404962113"/>
              <c:y val="-0.27038615187635096"/>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400" b="0" i="0" u="none" strike="noStrike" kern="1200" baseline="0">
                  <a:solidFill>
                    <a:schemeClr val="accent1">
                      <a:lumMod val="75000"/>
                    </a:schemeClr>
                  </a:solidFill>
                  <a:latin typeface="+mn-lt"/>
                  <a:ea typeface="+mn-ea"/>
                  <a:cs typeface="+mn-cs"/>
                </a:defRPr>
              </a:pPr>
              <a:endParaRPr lang="nl-NL"/>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17577354488294503"/>
                  <c:h val="0.48980344961160083"/>
                </c:manualLayout>
              </c15:layout>
            </c:ext>
          </c:extLst>
        </c:dLbl>
      </c:pivotFmt>
    </c:pivotFmts>
    <c:plotArea>
      <c:layout>
        <c:manualLayout>
          <c:layoutTarget val="inner"/>
          <c:xMode val="edge"/>
          <c:yMode val="edge"/>
          <c:x val="0.30536659108087677"/>
          <c:y val="4.4526901669758812E-2"/>
          <c:w val="0.37414965986394561"/>
          <c:h val="0.91836734693877553"/>
        </c:manualLayout>
      </c:layout>
      <c:pieChart>
        <c:varyColors val="1"/>
        <c:ser>
          <c:idx val="0"/>
          <c:order val="0"/>
          <c:tx>
            <c:strRef>
              <c:f>Taarttabel!$B$16</c:f>
              <c:strCache>
                <c:ptCount val="1"/>
                <c:pt idx="0">
                  <c:v>Som van Verkoop</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ABA-4795-AD82-7FFC8C6D8F0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ABA-4795-AD82-7FFC8C6D8F0F}"/>
              </c:ext>
            </c:extLst>
          </c:dPt>
          <c:dLbls>
            <c:dLbl>
              <c:idx val="0"/>
              <c:layout>
                <c:manualLayout>
                  <c:x val="0.1952765646281383"/>
                  <c:y val="-0.32671660018392412"/>
                </c:manualLayout>
              </c:layout>
              <c:tx>
                <c:rich>
                  <a:bodyPr rot="0" spcFirstLastPara="1" vertOverflow="clip" horzOverflow="clip" vert="horz" wrap="square" lIns="38100" tIns="19050" rIns="38100" bIns="19050" anchor="ctr" anchorCtr="1">
                    <a:spAutoFit/>
                  </a:bodyPr>
                  <a:lstStyle/>
                  <a:p>
                    <a:pPr>
                      <a:defRPr sz="1600" b="0" i="0" u="none" strike="noStrike" kern="1200" baseline="0">
                        <a:solidFill>
                          <a:schemeClr val="accent1">
                            <a:lumMod val="75000"/>
                          </a:schemeClr>
                        </a:solidFill>
                        <a:latin typeface="+mn-lt"/>
                        <a:ea typeface="+mn-ea"/>
                        <a:cs typeface="+mn-cs"/>
                      </a:defRPr>
                    </a:pPr>
                    <a:fld id="{10364E84-AF2B-4E97-93DA-A0799C5B579E}" type="CATEGORYNAME">
                      <a:rPr lang="en-US" sz="1600">
                        <a:solidFill>
                          <a:schemeClr val="accent1">
                            <a:lumMod val="75000"/>
                          </a:schemeClr>
                        </a:solidFill>
                      </a:rPr>
                      <a:pPr>
                        <a:defRPr sz="1600">
                          <a:solidFill>
                            <a:schemeClr val="accent1">
                              <a:lumMod val="75000"/>
                            </a:schemeClr>
                          </a:solidFill>
                        </a:defRPr>
                      </a:pPr>
                      <a:t>[CATEGORIENAAM]</a:t>
                    </a:fld>
                    <a:r>
                      <a:rPr lang="en-US" sz="1600" baseline="0">
                        <a:solidFill>
                          <a:schemeClr val="accent1">
                            <a:lumMod val="75000"/>
                          </a:schemeClr>
                        </a:solidFill>
                      </a:rPr>
                      <a:t>; </a:t>
                    </a:r>
                    <a:fld id="{05A777E3-439C-47B3-A47F-51DC485F351E}" type="VALUE">
                      <a:rPr lang="en-US" sz="1600" baseline="0">
                        <a:solidFill>
                          <a:schemeClr val="accent1">
                            <a:lumMod val="75000"/>
                          </a:schemeClr>
                        </a:solidFill>
                      </a:rPr>
                      <a:pPr>
                        <a:defRPr sz="1600">
                          <a:solidFill>
                            <a:schemeClr val="accent1">
                              <a:lumMod val="75000"/>
                            </a:schemeClr>
                          </a:solidFill>
                        </a:defRPr>
                      </a:pPr>
                      <a:t>[WAARDE]</a:t>
                    </a:fld>
                    <a:r>
                      <a:rPr lang="en-US" sz="1600" baseline="0">
                        <a:solidFill>
                          <a:schemeClr val="accent1">
                            <a:lumMod val="75000"/>
                          </a:schemeClr>
                        </a:solidFill>
                      </a:rPr>
                      <a:t> </a:t>
                    </a:r>
                    <a:fld id="{E50DC869-8345-40C0-BC93-7E473EFED2DC}" type="PERCENTAGE">
                      <a:rPr lang="en-US" sz="1600" baseline="0">
                        <a:solidFill>
                          <a:schemeClr val="accent1">
                            <a:lumMod val="75000"/>
                          </a:schemeClr>
                        </a:solidFill>
                      </a:rPr>
                      <a:pPr>
                        <a:defRPr sz="1600">
                          <a:solidFill>
                            <a:schemeClr val="accent1">
                              <a:lumMod val="75000"/>
                            </a:schemeClr>
                          </a:solidFill>
                        </a:defRPr>
                      </a:pPr>
                      <a:t>[PERCENTAGE]</a:t>
                    </a:fld>
                    <a:endParaRPr lang="en-US" sz="1600" baseline="0">
                      <a:solidFill>
                        <a:schemeClr val="accent1">
                          <a:lumMod val="75000"/>
                        </a:schemeClr>
                      </a:solidFill>
                    </a:endParaRPr>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600" b="0" i="0" u="none" strike="noStrike" kern="1200" baseline="0">
                      <a:solidFill>
                        <a:schemeClr val="accent1">
                          <a:lumMod val="75000"/>
                        </a:schemeClr>
                      </a:solidFill>
                      <a:latin typeface="+mn-lt"/>
                      <a:ea typeface="+mn-ea"/>
                      <a:cs typeface="+mn-cs"/>
                    </a:defRPr>
                  </a:pPr>
                  <a:endParaRPr lang="nl-NL"/>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18106362476007593"/>
                      <c:h val="0.5346998518553564"/>
                    </c:manualLayout>
                  </c15:layout>
                  <c15:dlblFieldTable/>
                  <c15:showDataLabelsRange val="0"/>
                </c:ext>
                <c:ext xmlns:c16="http://schemas.microsoft.com/office/drawing/2014/chart" uri="{C3380CC4-5D6E-409C-BE32-E72D297353CC}">
                  <c16:uniqueId val="{00000001-DABA-4795-AD82-7FFC8C6D8F0F}"/>
                </c:ext>
              </c:extLst>
            </c:dLbl>
            <c:dLbl>
              <c:idx val="1"/>
              <c:layout>
                <c:manualLayout>
                  <c:x val="-0.1320335863110709"/>
                  <c:y val="-0.31400898330194005"/>
                </c:manualLayout>
              </c:layout>
              <c:tx>
                <c:rich>
                  <a:bodyPr rot="0" spcFirstLastPara="1" vertOverflow="clip" horzOverflow="clip" vert="horz" wrap="square" lIns="38100" tIns="19050" rIns="38100" bIns="19050" anchor="ctr" anchorCtr="1">
                    <a:spAutoFit/>
                  </a:bodyPr>
                  <a:lstStyle/>
                  <a:p>
                    <a:pPr>
                      <a:defRPr sz="1400" b="0" i="0" u="none" strike="noStrike" kern="1200" baseline="0">
                        <a:solidFill>
                          <a:srgbClr val="FFC000"/>
                        </a:solidFill>
                        <a:latin typeface="+mn-lt"/>
                        <a:ea typeface="+mn-ea"/>
                        <a:cs typeface="+mn-cs"/>
                      </a:defRPr>
                    </a:pPr>
                    <a:fld id="{DB7B6CCD-BF95-4096-B1D5-039CDC690278}" type="CATEGORYNAME">
                      <a:rPr lang="en-US" sz="1400">
                        <a:solidFill>
                          <a:srgbClr val="FFC000"/>
                        </a:solidFill>
                      </a:rPr>
                      <a:pPr>
                        <a:defRPr sz="1400">
                          <a:solidFill>
                            <a:srgbClr val="FFC000"/>
                          </a:solidFill>
                        </a:defRPr>
                      </a:pPr>
                      <a:t>[CATEGORIENAAM]</a:t>
                    </a:fld>
                    <a:r>
                      <a:rPr lang="en-US" sz="1400" baseline="0">
                        <a:solidFill>
                          <a:srgbClr val="FFC000"/>
                        </a:solidFill>
                      </a:rPr>
                      <a:t>; </a:t>
                    </a:r>
                    <a:fld id="{5EDAE752-3BDE-48A1-A371-DC02034C286C}" type="VALUE">
                      <a:rPr lang="en-US" sz="1400" baseline="0">
                        <a:solidFill>
                          <a:srgbClr val="FFC000"/>
                        </a:solidFill>
                      </a:rPr>
                      <a:pPr>
                        <a:defRPr sz="1400">
                          <a:solidFill>
                            <a:srgbClr val="FFC000"/>
                          </a:solidFill>
                        </a:defRPr>
                      </a:pPr>
                      <a:t>[WAARDE]</a:t>
                    </a:fld>
                    <a:r>
                      <a:rPr lang="en-US" sz="1400" baseline="0">
                        <a:solidFill>
                          <a:srgbClr val="FFC000"/>
                        </a:solidFill>
                      </a:rPr>
                      <a:t>;</a:t>
                    </a:r>
                  </a:p>
                  <a:p>
                    <a:pPr>
                      <a:defRPr sz="1400">
                        <a:solidFill>
                          <a:srgbClr val="FFC000"/>
                        </a:solidFill>
                      </a:defRPr>
                    </a:pPr>
                    <a:fld id="{A98D03FC-DAC8-42ED-ADAC-749DEA800F63}" type="PERCENTAGE">
                      <a:rPr lang="en-US" sz="1400" baseline="0">
                        <a:solidFill>
                          <a:srgbClr val="FFC000"/>
                        </a:solidFill>
                      </a:rPr>
                      <a:pPr>
                        <a:defRPr sz="1400">
                          <a:solidFill>
                            <a:srgbClr val="FFC000"/>
                          </a:solidFill>
                        </a:defRPr>
                      </a:pPr>
                      <a:t>[PERCENTAGE]</a:t>
                    </a:fld>
                    <a:endParaRPr lang="nl-NL"/>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400" b="0" i="0" u="none" strike="noStrike" kern="1200" baseline="0">
                      <a:solidFill>
                        <a:srgbClr val="FFC000"/>
                      </a:solidFill>
                      <a:latin typeface="+mn-lt"/>
                      <a:ea typeface="+mn-ea"/>
                      <a:cs typeface="+mn-cs"/>
                    </a:defRPr>
                  </a:pPr>
                  <a:endParaRPr lang="nl-NL"/>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1467666929050622"/>
                      <c:h val="0.45224981740655201"/>
                    </c:manualLayout>
                  </c15:layout>
                  <c15:dlblFieldTable/>
                  <c15:showDataLabelsRange val="0"/>
                </c:ext>
                <c:ext xmlns:c16="http://schemas.microsoft.com/office/drawing/2014/chart" uri="{C3380CC4-5D6E-409C-BE32-E72D297353CC}">
                  <c16:uniqueId val="{00000003-DABA-4795-AD82-7FFC8C6D8F0F}"/>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l-NL"/>
              </a:p>
            </c:tx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Taarttabel!$A$17:$A$19</c:f>
              <c:strCache>
                <c:ptCount val="2"/>
                <c:pt idx="0">
                  <c:v>BCC</c:v>
                </c:pt>
                <c:pt idx="1">
                  <c:v>CoolBlue</c:v>
                </c:pt>
              </c:strCache>
            </c:strRef>
          </c:cat>
          <c:val>
            <c:numRef>
              <c:f>Taarttabel!$B$17:$B$19</c:f>
              <c:numCache>
                <c:formatCode>#,##0</c:formatCode>
                <c:ptCount val="2"/>
                <c:pt idx="0">
                  <c:v>156237.24999999997</c:v>
                </c:pt>
                <c:pt idx="1">
                  <c:v>168117.11</c:v>
                </c:pt>
              </c:numCache>
            </c:numRef>
          </c:val>
          <c:extLst>
            <c:ext xmlns:c16="http://schemas.microsoft.com/office/drawing/2014/chart" uri="{C3380CC4-5D6E-409C-BE32-E72D297353CC}">
              <c16:uniqueId val="{00000008-8CF4-454D-8AF3-85EB3A8400A2}"/>
            </c:ext>
          </c:extLst>
        </c:ser>
        <c:ser>
          <c:idx val="1"/>
          <c:order val="1"/>
          <c:tx>
            <c:strRef>
              <c:f>Taarttabel!$C$16</c:f>
              <c:strCache>
                <c:ptCount val="1"/>
                <c:pt idx="0">
                  <c:v>Som van Verkoop2</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5-DABA-4795-AD82-7FFC8C6D8F0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7-DABA-4795-AD82-7FFC8C6D8F0F}"/>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l-NL"/>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Taarttabel!$A$17:$A$19</c:f>
              <c:strCache>
                <c:ptCount val="2"/>
                <c:pt idx="0">
                  <c:v>BCC</c:v>
                </c:pt>
                <c:pt idx="1">
                  <c:v>CoolBlue</c:v>
                </c:pt>
              </c:strCache>
            </c:strRef>
          </c:cat>
          <c:val>
            <c:numRef>
              <c:f>Taarttabel!$C$17:$C$19</c:f>
              <c:numCache>
                <c:formatCode>0.00%</c:formatCode>
                <c:ptCount val="2"/>
                <c:pt idx="0">
                  <c:v>0.48168691180843071</c:v>
                </c:pt>
                <c:pt idx="1">
                  <c:v>0.51831308819156918</c:v>
                </c:pt>
              </c:numCache>
            </c:numRef>
          </c:val>
          <c:extLst>
            <c:ext xmlns:c16="http://schemas.microsoft.com/office/drawing/2014/chart" uri="{C3380CC4-5D6E-409C-BE32-E72D297353CC}">
              <c16:uniqueId val="{00000009-8CF4-454D-8AF3-85EB3A8400A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[2. Dashboard opbouw opdracht.xlsx]Lijntabel!Lijntabel</c:name>
    <c:fmtId val="19"/>
  </c:pivotSource>
  <c:chart>
    <c:title>
      <c:tx>
        <c:rich>
          <a:bodyPr/>
          <a:lstStyle/>
          <a:p>
            <a:pPr>
              <a:defRPr/>
            </a:pPr>
            <a:r>
              <a:rPr lang="nl-NL"/>
              <a:t>Omzet BCC en Coolblue</a:t>
            </a:r>
          </a:p>
        </c:rich>
      </c:tx>
      <c:layout>
        <c:manualLayout>
          <c:xMode val="edge"/>
          <c:yMode val="edge"/>
          <c:x val="8.4245077453035935E-4"/>
          <c:y val="4.7874400667835944E-4"/>
        </c:manualLayout>
      </c:layout>
      <c:overlay val="0"/>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
        <c:idx val="4"/>
        <c:spPr>
          <a:solidFill>
            <a:schemeClr val="accent1"/>
          </a:solidFill>
          <a:ln w="28575" cap="rnd">
            <a:solidFill>
              <a:schemeClr val="accent1"/>
            </a:solidFill>
            <a:round/>
          </a:ln>
          <a:effectLst/>
        </c:spPr>
        <c:marker>
          <c:symbol val="none"/>
        </c:marker>
      </c:pivotFmt>
      <c:pivotFmt>
        <c:idx val="5"/>
        <c:spPr>
          <a:ln w="28575" cap="rnd">
            <a:solidFill>
              <a:schemeClr val="accent1"/>
            </a:solidFill>
            <a:round/>
          </a:ln>
          <a:effectLst/>
        </c:spPr>
        <c:marker>
          <c:symbol val="none"/>
        </c:marker>
      </c:pivotFmt>
      <c:pivotFmt>
        <c:idx val="6"/>
        <c:spPr>
          <a:ln w="28575" cap="rnd">
            <a:solidFill>
              <a:schemeClr val="accent1"/>
            </a:solidFill>
            <a:round/>
          </a:ln>
          <a:effectLst/>
        </c:spPr>
        <c:marker>
          <c:symbol val="none"/>
        </c:marker>
      </c:pivotFmt>
      <c:pivotFmt>
        <c:idx val="7"/>
        <c:spPr>
          <a:ln w="28575" cap="rnd">
            <a:solidFill>
              <a:schemeClr val="accent1"/>
            </a:solidFill>
            <a:round/>
          </a:ln>
          <a:effectLst/>
        </c:spPr>
        <c:marker>
          <c:symbol val="none"/>
        </c:marker>
        <c:dLbl>
          <c:idx val="0"/>
          <c:delete val="1"/>
          <c:extLst>
            <c:ext xmlns:c15="http://schemas.microsoft.com/office/drawing/2012/chart" uri="{CE6537A1-D6FC-4f65-9D91-7224C49458BB}"/>
          </c:extLst>
        </c:dLbl>
      </c:pivotFmt>
      <c:pivotFmt>
        <c:idx val="8"/>
        <c:spPr>
          <a:ln w="28575" cap="rnd">
            <a:solidFill>
              <a:schemeClr val="accent2"/>
            </a:solidFill>
            <a:round/>
          </a:ln>
          <a:effectLst/>
        </c:spPr>
        <c:marker>
          <c:symbol val="none"/>
        </c:marker>
        <c:dLbl>
          <c:idx val="0"/>
          <c:delete val="1"/>
          <c:extLst>
            <c:ext xmlns:c15="http://schemas.microsoft.com/office/drawing/2012/chart" uri="{CE6537A1-D6FC-4f65-9D91-7224C49458BB}"/>
          </c:extLst>
        </c:dLbl>
      </c:pivotFmt>
      <c:pivotFmt>
        <c:idx val="9"/>
        <c:marker>
          <c:symbol val="none"/>
        </c:marker>
        <c:dLbl>
          <c:idx val="0"/>
          <c:delete val="1"/>
          <c:extLst>
            <c:ext xmlns:c15="http://schemas.microsoft.com/office/drawing/2012/chart" uri="{CE6537A1-D6FC-4f65-9D91-7224C49458BB}"/>
          </c:extLst>
        </c:dLbl>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spPr>
          <a:ln w="28575" cap="rnd">
            <a:solidFill>
              <a:schemeClr val="accent1"/>
            </a:solidFill>
            <a:round/>
          </a:ln>
          <a:effectLst/>
        </c:spPr>
        <c:marker>
          <c:symbol val="none"/>
        </c:marker>
        <c:dLbl>
          <c:idx val="0"/>
          <c:delete val="1"/>
          <c:extLst>
            <c:ext xmlns:c15="http://schemas.microsoft.com/office/drawing/2012/chart" uri="{CE6537A1-D6FC-4f65-9D91-7224C49458BB}"/>
          </c:extLst>
        </c:dLbl>
      </c:pivotFmt>
      <c:pivotFmt>
        <c:idx val="16"/>
        <c:spPr>
          <a:ln w="28575" cap="rnd">
            <a:solidFill>
              <a:schemeClr val="accent2"/>
            </a:solidFill>
            <a:round/>
          </a:ln>
          <a:effectLst/>
        </c:spPr>
        <c:marker>
          <c:symbol val="none"/>
        </c:marker>
        <c:dLbl>
          <c:idx val="0"/>
          <c:delete val="1"/>
          <c:extLst>
            <c:ext xmlns:c15="http://schemas.microsoft.com/office/drawing/2012/chart" uri="{CE6537A1-D6FC-4f65-9D91-7224C49458BB}"/>
          </c:extLst>
        </c:dLbl>
      </c:pivotFmt>
      <c:pivotFmt>
        <c:idx val="17"/>
        <c:marker>
          <c:symbol val="none"/>
        </c:marker>
        <c:dLbl>
          <c:idx val="0"/>
          <c:delete val="1"/>
          <c:extLst>
            <c:ext xmlns:c15="http://schemas.microsoft.com/office/drawing/2012/chart" uri="{CE6537A1-D6FC-4f65-9D91-7224C49458BB}"/>
          </c:extLst>
        </c:dLbl>
      </c:pivotFmt>
      <c:pivotFmt>
        <c:idx val="18"/>
        <c:marker>
          <c:symbol val="none"/>
        </c:marker>
        <c:dLbl>
          <c:idx val="0"/>
          <c:delete val="1"/>
          <c:extLst>
            <c:ext xmlns:c15="http://schemas.microsoft.com/office/drawing/2012/chart" uri="{CE6537A1-D6FC-4f65-9D91-7224C49458BB}"/>
          </c:extLst>
        </c:dLbl>
      </c:pivotFmt>
      <c:pivotFmt>
        <c:idx val="19"/>
        <c:marker>
          <c:symbol val="none"/>
        </c:marker>
        <c:dLbl>
          <c:idx val="0"/>
          <c:delete val="1"/>
          <c:extLst>
            <c:ext xmlns:c15="http://schemas.microsoft.com/office/drawing/2012/chart" uri="{CE6537A1-D6FC-4f65-9D91-7224C49458BB}"/>
          </c:extLst>
        </c:dLbl>
      </c:pivotFmt>
      <c:pivotFmt>
        <c:idx val="20"/>
        <c:marker>
          <c:symbol val="none"/>
        </c:marker>
        <c:dLbl>
          <c:idx val="0"/>
          <c:delete val="1"/>
          <c:extLst>
            <c:ext xmlns:c15="http://schemas.microsoft.com/office/drawing/2012/chart" uri="{CE6537A1-D6FC-4f65-9D91-7224C49458BB}"/>
          </c:extLst>
        </c:dLbl>
      </c:pivotFmt>
      <c:pivotFmt>
        <c:idx val="21"/>
        <c:marker>
          <c:symbol val="none"/>
        </c:marker>
        <c:dLbl>
          <c:idx val="0"/>
          <c:delete val="1"/>
          <c:extLst>
            <c:ext xmlns:c15="http://schemas.microsoft.com/office/drawing/2012/chart" uri="{CE6537A1-D6FC-4f65-9D91-7224C49458BB}"/>
          </c:extLst>
        </c:dLbl>
      </c:pivotFmt>
      <c:pivotFmt>
        <c:idx val="22"/>
        <c:spPr>
          <a:ln w="28575" cap="rnd">
            <a:solidFill>
              <a:schemeClr val="accent1"/>
            </a:solidFill>
            <a:round/>
          </a:ln>
          <a:effectLst/>
        </c:spPr>
        <c:marker>
          <c:symbol val="none"/>
        </c:marker>
        <c:dLbl>
          <c:idx val="0"/>
          <c:delete val="1"/>
          <c:extLst>
            <c:ext xmlns:c15="http://schemas.microsoft.com/office/drawing/2012/chart" uri="{CE6537A1-D6FC-4f65-9D91-7224C49458BB}"/>
          </c:extLst>
        </c:dLbl>
      </c:pivotFmt>
      <c:pivotFmt>
        <c:idx val="23"/>
        <c:spPr>
          <a:ln w="28575" cap="rnd">
            <a:solidFill>
              <a:schemeClr val="accent2"/>
            </a:solidFill>
            <a:round/>
          </a:ln>
          <a:effectLst/>
        </c:spPr>
        <c:marker>
          <c:symbol val="none"/>
        </c:marker>
        <c:dLbl>
          <c:idx val="0"/>
          <c:delete val="1"/>
          <c:extLst>
            <c:ext xmlns:c15="http://schemas.microsoft.com/office/drawing/2012/chart" uri="{CE6537A1-D6FC-4f65-9D91-7224C49458BB}"/>
          </c:extLst>
        </c:dLbl>
      </c:pivotFmt>
      <c:pivotFmt>
        <c:idx val="24"/>
        <c:spPr>
          <a:ln w="28575" cap="rnd">
            <a:solidFill>
              <a:schemeClr val="accent1"/>
            </a:solidFill>
            <a:round/>
          </a:ln>
          <a:effectLst/>
        </c:spPr>
        <c:marker>
          <c:symbol val="none"/>
        </c:marker>
        <c:dLbl>
          <c:idx val="0"/>
          <c:delete val="1"/>
          <c:extLst>
            <c:ext xmlns:c15="http://schemas.microsoft.com/office/drawing/2012/chart" uri="{CE6537A1-D6FC-4f65-9D91-7224C49458BB}"/>
          </c:extLst>
        </c:dLbl>
      </c:pivotFmt>
      <c:pivotFmt>
        <c:idx val="25"/>
        <c:spPr>
          <a:ln w="28575" cap="rnd">
            <a:solidFill>
              <a:schemeClr val="accent2"/>
            </a:solidFill>
            <a:round/>
          </a:ln>
          <a:effectLst/>
        </c:spPr>
        <c:marker>
          <c:symbol val="none"/>
        </c:marker>
        <c:dLbl>
          <c:idx val="0"/>
          <c:delete val="1"/>
          <c:extLst>
            <c:ext xmlns:c15="http://schemas.microsoft.com/office/drawing/2012/chart" uri="{CE6537A1-D6FC-4f65-9D91-7224C49458BB}"/>
          </c:extLst>
        </c:dLbl>
      </c:pivotFmt>
      <c:pivotFmt>
        <c:idx val="26"/>
        <c:marker>
          <c:symbol val="none"/>
        </c:marker>
        <c:dLbl>
          <c:idx val="0"/>
          <c:delete val="1"/>
          <c:extLst>
            <c:ext xmlns:c15="http://schemas.microsoft.com/office/drawing/2012/chart" uri="{CE6537A1-D6FC-4f65-9D91-7224C49458BB}"/>
          </c:extLst>
        </c:dLbl>
      </c:pivotFmt>
      <c:pivotFmt>
        <c:idx val="27"/>
        <c:marker>
          <c:symbol val="none"/>
        </c:marker>
        <c:dLbl>
          <c:idx val="0"/>
          <c:delete val="1"/>
          <c:extLst>
            <c:ext xmlns:c15="http://schemas.microsoft.com/office/drawing/2012/chart" uri="{CE6537A1-D6FC-4f65-9D91-7224C49458BB}"/>
          </c:extLst>
        </c:dLbl>
      </c:pivotFmt>
      <c:pivotFmt>
        <c:idx val="28"/>
        <c:marker>
          <c:symbol val="none"/>
        </c:marker>
        <c:dLbl>
          <c:idx val="0"/>
          <c:delete val="1"/>
          <c:extLst>
            <c:ext xmlns:c15="http://schemas.microsoft.com/office/drawing/2012/chart" uri="{CE6537A1-D6FC-4f65-9D91-7224C49458BB}"/>
          </c:extLst>
        </c:dLbl>
      </c:pivotFmt>
      <c:pivotFmt>
        <c:idx val="29"/>
        <c:marker>
          <c:symbol val="none"/>
        </c:marker>
        <c:dLbl>
          <c:idx val="0"/>
          <c:delete val="1"/>
          <c:extLst>
            <c:ext xmlns:c15="http://schemas.microsoft.com/office/drawing/2012/chart" uri="{CE6537A1-D6FC-4f65-9D91-7224C49458BB}"/>
          </c:extLst>
        </c:dLbl>
      </c:pivotFmt>
      <c:pivotFmt>
        <c:idx val="30"/>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5.9874576746608961E-2"/>
          <c:y val="0.19575980077742419"/>
          <c:w val="0.92263178457654627"/>
          <c:h val="0.59789659729306532"/>
        </c:manualLayout>
      </c:layout>
      <c:lineChart>
        <c:grouping val="standard"/>
        <c:varyColors val="0"/>
        <c:ser>
          <c:idx val="0"/>
          <c:order val="0"/>
          <c:tx>
            <c:strRef>
              <c:f>Lijntabel!$B$16:$B$17</c:f>
              <c:strCache>
                <c:ptCount val="1"/>
                <c:pt idx="0">
                  <c:v>BCC</c:v>
                </c:pt>
              </c:strCache>
            </c:strRef>
          </c:tx>
          <c:spPr>
            <a:ln w="28575" cap="rnd">
              <a:solidFill>
                <a:schemeClr val="accent1"/>
              </a:solidFill>
              <a:round/>
            </a:ln>
            <a:effectLst/>
          </c:spPr>
          <c:marker>
            <c:symbol val="none"/>
          </c:marker>
          <c:cat>
            <c:multiLvlStrRef>
              <c:f>Lijntabel!$A$18:$A$42</c:f>
              <c:multiLvlStrCache>
                <c:ptCount val="23"/>
                <c:lvl>
                  <c:pt idx="0">
                    <c:v>jan</c:v>
                  </c:pt>
                  <c:pt idx="1">
                    <c:v>feb</c:v>
                  </c:pt>
                  <c:pt idx="2">
                    <c:v>mrt</c:v>
                  </c:pt>
                  <c:pt idx="3">
                    <c:v>apr</c:v>
                  </c:pt>
                  <c:pt idx="4">
                    <c:v>mei</c:v>
                  </c:pt>
                  <c:pt idx="5">
                    <c:v>jun</c:v>
                  </c:pt>
                  <c:pt idx="6">
                    <c:v>jul</c:v>
                  </c:pt>
                  <c:pt idx="7">
                    <c:v>aug</c:v>
                  </c:pt>
                  <c:pt idx="8">
                    <c:v>sep</c:v>
                  </c:pt>
                  <c:pt idx="9">
                    <c:v>okt</c:v>
                  </c:pt>
                  <c:pt idx="10">
                    <c:v>nov</c:v>
                  </c:pt>
                  <c:pt idx="11">
                    <c:v>jan</c:v>
                  </c:pt>
                  <c:pt idx="12">
                    <c:v>feb</c:v>
                  </c:pt>
                  <c:pt idx="13">
                    <c:v>mrt</c:v>
                  </c:pt>
                  <c:pt idx="14">
                    <c:v>apr</c:v>
                  </c:pt>
                  <c:pt idx="15">
                    <c:v>mei</c:v>
                  </c:pt>
                  <c:pt idx="16">
                    <c:v>jun</c:v>
                  </c:pt>
                  <c:pt idx="17">
                    <c:v>jul</c:v>
                  </c:pt>
                  <c:pt idx="18">
                    <c:v>aug</c:v>
                  </c:pt>
                  <c:pt idx="19">
                    <c:v>sep</c:v>
                  </c:pt>
                  <c:pt idx="20">
                    <c:v>okt</c:v>
                  </c:pt>
                  <c:pt idx="21">
                    <c:v>nov</c:v>
                  </c:pt>
                  <c:pt idx="22">
                    <c:v>dec</c:v>
                  </c:pt>
                </c:lvl>
                <c:lvl>
                  <c:pt idx="0">
                    <c:v>2018</c:v>
                  </c:pt>
                  <c:pt idx="11">
                    <c:v>2017</c:v>
                  </c:pt>
                </c:lvl>
              </c:multiLvlStrCache>
            </c:multiLvlStrRef>
          </c:cat>
          <c:val>
            <c:numRef>
              <c:f>Lijntabel!$B$18:$B$42</c:f>
              <c:numCache>
                <c:formatCode>General</c:formatCode>
                <c:ptCount val="23"/>
                <c:pt idx="0">
                  <c:v>9389</c:v>
                </c:pt>
                <c:pt idx="1">
                  <c:v>6233</c:v>
                </c:pt>
                <c:pt idx="2">
                  <c:v>5935</c:v>
                </c:pt>
                <c:pt idx="3">
                  <c:v>4157</c:v>
                </c:pt>
                <c:pt idx="4">
                  <c:v>10326.91</c:v>
                </c:pt>
                <c:pt idx="5">
                  <c:v>6831</c:v>
                </c:pt>
                <c:pt idx="6">
                  <c:v>11560</c:v>
                </c:pt>
                <c:pt idx="7">
                  <c:v>3026</c:v>
                </c:pt>
                <c:pt idx="8">
                  <c:v>5798</c:v>
                </c:pt>
                <c:pt idx="9">
                  <c:v>8223.630000000001</c:v>
                </c:pt>
                <c:pt idx="10">
                  <c:v>409</c:v>
                </c:pt>
                <c:pt idx="11">
                  <c:v>5944</c:v>
                </c:pt>
                <c:pt idx="12">
                  <c:v>6546.93</c:v>
                </c:pt>
                <c:pt idx="13">
                  <c:v>6682</c:v>
                </c:pt>
                <c:pt idx="14">
                  <c:v>4356.1399999999994</c:v>
                </c:pt>
                <c:pt idx="15">
                  <c:v>6131.99</c:v>
                </c:pt>
                <c:pt idx="16">
                  <c:v>7301.66</c:v>
                </c:pt>
                <c:pt idx="17">
                  <c:v>8640</c:v>
                </c:pt>
                <c:pt idx="18">
                  <c:v>6752</c:v>
                </c:pt>
                <c:pt idx="19">
                  <c:v>13144</c:v>
                </c:pt>
                <c:pt idx="20">
                  <c:v>6603</c:v>
                </c:pt>
                <c:pt idx="21">
                  <c:v>7422</c:v>
                </c:pt>
                <c:pt idx="22">
                  <c:v>4824.99</c:v>
                </c:pt>
              </c:numCache>
            </c:numRef>
          </c:val>
          <c:smooth val="0"/>
          <c:extLst>
            <c:ext xmlns:c16="http://schemas.microsoft.com/office/drawing/2014/chart" uri="{C3380CC4-5D6E-409C-BE32-E72D297353CC}">
              <c16:uniqueId val="{00000000-678E-4164-8DE0-7D117D5F29DD}"/>
            </c:ext>
          </c:extLst>
        </c:ser>
        <c:ser>
          <c:idx val="1"/>
          <c:order val="1"/>
          <c:tx>
            <c:strRef>
              <c:f>Lijntabel!$C$16:$C$17</c:f>
              <c:strCache>
                <c:ptCount val="1"/>
                <c:pt idx="0">
                  <c:v>CoolBlue</c:v>
                </c:pt>
              </c:strCache>
            </c:strRef>
          </c:tx>
          <c:spPr>
            <a:ln w="28575" cap="rnd">
              <a:solidFill>
                <a:schemeClr val="accent2"/>
              </a:solidFill>
              <a:round/>
            </a:ln>
            <a:effectLst/>
          </c:spPr>
          <c:marker>
            <c:symbol val="none"/>
          </c:marker>
          <c:cat>
            <c:multiLvlStrRef>
              <c:f>Lijntabel!$A$18:$A$42</c:f>
              <c:multiLvlStrCache>
                <c:ptCount val="23"/>
                <c:lvl>
                  <c:pt idx="0">
                    <c:v>jan</c:v>
                  </c:pt>
                  <c:pt idx="1">
                    <c:v>feb</c:v>
                  </c:pt>
                  <c:pt idx="2">
                    <c:v>mrt</c:v>
                  </c:pt>
                  <c:pt idx="3">
                    <c:v>apr</c:v>
                  </c:pt>
                  <c:pt idx="4">
                    <c:v>mei</c:v>
                  </c:pt>
                  <c:pt idx="5">
                    <c:v>jun</c:v>
                  </c:pt>
                  <c:pt idx="6">
                    <c:v>jul</c:v>
                  </c:pt>
                  <c:pt idx="7">
                    <c:v>aug</c:v>
                  </c:pt>
                  <c:pt idx="8">
                    <c:v>sep</c:v>
                  </c:pt>
                  <c:pt idx="9">
                    <c:v>okt</c:v>
                  </c:pt>
                  <c:pt idx="10">
                    <c:v>nov</c:v>
                  </c:pt>
                  <c:pt idx="11">
                    <c:v>jan</c:v>
                  </c:pt>
                  <c:pt idx="12">
                    <c:v>feb</c:v>
                  </c:pt>
                  <c:pt idx="13">
                    <c:v>mrt</c:v>
                  </c:pt>
                  <c:pt idx="14">
                    <c:v>apr</c:v>
                  </c:pt>
                  <c:pt idx="15">
                    <c:v>mei</c:v>
                  </c:pt>
                  <c:pt idx="16">
                    <c:v>jun</c:v>
                  </c:pt>
                  <c:pt idx="17">
                    <c:v>jul</c:v>
                  </c:pt>
                  <c:pt idx="18">
                    <c:v>aug</c:v>
                  </c:pt>
                  <c:pt idx="19">
                    <c:v>sep</c:v>
                  </c:pt>
                  <c:pt idx="20">
                    <c:v>okt</c:v>
                  </c:pt>
                  <c:pt idx="21">
                    <c:v>nov</c:v>
                  </c:pt>
                  <c:pt idx="22">
                    <c:v>dec</c:v>
                  </c:pt>
                </c:lvl>
                <c:lvl>
                  <c:pt idx="0">
                    <c:v>2018</c:v>
                  </c:pt>
                  <c:pt idx="11">
                    <c:v>2017</c:v>
                  </c:pt>
                </c:lvl>
              </c:multiLvlStrCache>
            </c:multiLvlStrRef>
          </c:cat>
          <c:val>
            <c:numRef>
              <c:f>Lijntabel!$C$18:$C$42</c:f>
              <c:numCache>
                <c:formatCode>General</c:formatCode>
                <c:ptCount val="23"/>
                <c:pt idx="0">
                  <c:v>10359.560000000001</c:v>
                </c:pt>
                <c:pt idx="1">
                  <c:v>11468</c:v>
                </c:pt>
                <c:pt idx="2">
                  <c:v>9821.15</c:v>
                </c:pt>
                <c:pt idx="3">
                  <c:v>4924</c:v>
                </c:pt>
                <c:pt idx="4">
                  <c:v>7764.13</c:v>
                </c:pt>
                <c:pt idx="5">
                  <c:v>12457.91</c:v>
                </c:pt>
                <c:pt idx="6">
                  <c:v>1876.98</c:v>
                </c:pt>
                <c:pt idx="7">
                  <c:v>6945.02</c:v>
                </c:pt>
                <c:pt idx="8">
                  <c:v>3105</c:v>
                </c:pt>
                <c:pt idx="9">
                  <c:v>9689.81</c:v>
                </c:pt>
                <c:pt idx="10">
                  <c:v>7834.29</c:v>
                </c:pt>
                <c:pt idx="11">
                  <c:v>2547</c:v>
                </c:pt>
                <c:pt idx="12">
                  <c:v>7622</c:v>
                </c:pt>
                <c:pt idx="13">
                  <c:v>7853.2</c:v>
                </c:pt>
                <c:pt idx="14">
                  <c:v>13094</c:v>
                </c:pt>
                <c:pt idx="15">
                  <c:v>1567</c:v>
                </c:pt>
                <c:pt idx="16">
                  <c:v>4831.99</c:v>
                </c:pt>
                <c:pt idx="17">
                  <c:v>15773.99</c:v>
                </c:pt>
                <c:pt idx="18">
                  <c:v>4363.34</c:v>
                </c:pt>
                <c:pt idx="19">
                  <c:v>1178</c:v>
                </c:pt>
                <c:pt idx="20">
                  <c:v>11116.95</c:v>
                </c:pt>
                <c:pt idx="21">
                  <c:v>6300</c:v>
                </c:pt>
                <c:pt idx="22">
                  <c:v>5623.79</c:v>
                </c:pt>
              </c:numCache>
            </c:numRef>
          </c:val>
          <c:smooth val="0"/>
          <c:extLst>
            <c:ext xmlns:c16="http://schemas.microsoft.com/office/drawing/2014/chart" uri="{C3380CC4-5D6E-409C-BE32-E72D297353CC}">
              <c16:uniqueId val="{00000000-B59A-4BC6-ACCE-C594A03F445F}"/>
            </c:ext>
          </c:extLst>
        </c:ser>
        <c:dLbls>
          <c:showLegendKey val="0"/>
          <c:showVal val="0"/>
          <c:showCatName val="0"/>
          <c:showSerName val="0"/>
          <c:showPercent val="0"/>
          <c:showBubbleSize val="0"/>
        </c:dLbls>
        <c:smooth val="0"/>
        <c:axId val="578810744"/>
        <c:axId val="578807608"/>
      </c:lineChart>
      <c:catAx>
        <c:axId val="578810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78807608"/>
        <c:crosses val="autoZero"/>
        <c:auto val="1"/>
        <c:lblAlgn val="ctr"/>
        <c:lblOffset val="100"/>
        <c:noMultiLvlLbl val="0"/>
      </c:catAx>
      <c:valAx>
        <c:axId val="5788076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78810744"/>
        <c:crosses val="autoZero"/>
        <c:crossBetween val="between"/>
      </c:valAx>
    </c:plotArea>
    <c:legend>
      <c:legendPos val="t"/>
      <c:layout>
        <c:manualLayout>
          <c:xMode val="edge"/>
          <c:yMode val="edge"/>
          <c:x val="0.75761430346015912"/>
          <c:y val="3.2102728731942212E-2"/>
          <c:w val="0.19562986294097026"/>
          <c:h val="0.127841803865425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extLst/>
  </c:chart>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[2. Dashboard opbouw opdracht.xlsx]Managertabel!Managertabel</c:name>
    <c:fmtId val="1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Verkoop per Regio</a:t>
            </a:r>
            <a:r>
              <a:rPr lang="nl-NL" baseline="0"/>
              <a:t> </a:t>
            </a:r>
            <a:r>
              <a:rPr lang="nl-NL"/>
              <a:t>Manager</a:t>
            </a:r>
          </a:p>
        </c:rich>
      </c:tx>
      <c:layout>
        <c:manualLayout>
          <c:xMode val="edge"/>
          <c:yMode val="edge"/>
          <c:x val="0.52125642489112367"/>
          <c:y val="2.10884142666105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9713779527559053"/>
          <c:y val="0.16049504542562137"/>
          <c:w val="0.64063998250218723"/>
          <c:h val="0.72194514540217225"/>
        </c:manualLayout>
      </c:layout>
      <c:barChart>
        <c:barDir val="bar"/>
        <c:grouping val="clustered"/>
        <c:varyColors val="0"/>
        <c:ser>
          <c:idx val="0"/>
          <c:order val="0"/>
          <c:tx>
            <c:strRef>
              <c:f>Managertabel!$B$11:$B$12</c:f>
              <c:strCache>
                <c:ptCount val="1"/>
                <c:pt idx="0">
                  <c:v>BCC</c:v>
                </c:pt>
              </c:strCache>
            </c:strRef>
          </c:tx>
          <c:spPr>
            <a:solidFill>
              <a:schemeClr val="accent1"/>
            </a:solidFill>
            <a:ln>
              <a:noFill/>
            </a:ln>
            <a:effectLst/>
          </c:spPr>
          <c:invertIfNegative val="0"/>
          <c:cat>
            <c:strRef>
              <c:f>Managertabel!$A$13:$A$18</c:f>
              <c:strCache>
                <c:ptCount val="6"/>
                <c:pt idx="0">
                  <c:v>Amsterdam</c:v>
                </c:pt>
                <c:pt idx="1">
                  <c:v>Eindhoven</c:v>
                </c:pt>
                <c:pt idx="2">
                  <c:v>Maastricht</c:v>
                </c:pt>
                <c:pt idx="3">
                  <c:v>Rotterdam</c:v>
                </c:pt>
                <c:pt idx="4">
                  <c:v>Utrecht</c:v>
                </c:pt>
                <c:pt idx="5">
                  <c:v>Venlo</c:v>
                </c:pt>
              </c:strCache>
            </c:strRef>
          </c:cat>
          <c:val>
            <c:numRef>
              <c:f>Managertabel!$B$13:$B$18</c:f>
              <c:numCache>
                <c:formatCode>0</c:formatCode>
                <c:ptCount val="6"/>
                <c:pt idx="0">
                  <c:v>56077.579999999994</c:v>
                </c:pt>
                <c:pt idx="1">
                  <c:v>34223</c:v>
                </c:pt>
                <c:pt idx="2">
                  <c:v>18344.98</c:v>
                </c:pt>
                <c:pt idx="3">
                  <c:v>28469.980000000003</c:v>
                </c:pt>
                <c:pt idx="4">
                  <c:v>10627.77</c:v>
                </c:pt>
                <c:pt idx="5">
                  <c:v>8493.9399999999987</c:v>
                </c:pt>
              </c:numCache>
            </c:numRef>
          </c:val>
          <c:extLst>
            <c:ext xmlns:c16="http://schemas.microsoft.com/office/drawing/2014/chart" uri="{C3380CC4-5D6E-409C-BE32-E72D297353CC}">
              <c16:uniqueId val="{00000000-90F7-4869-BE81-E40D4EFFEE9E}"/>
            </c:ext>
          </c:extLst>
        </c:ser>
        <c:ser>
          <c:idx val="1"/>
          <c:order val="1"/>
          <c:tx>
            <c:strRef>
              <c:f>Managertabel!$C$11:$C$12</c:f>
              <c:strCache>
                <c:ptCount val="1"/>
                <c:pt idx="0">
                  <c:v>CoolBlue</c:v>
                </c:pt>
              </c:strCache>
            </c:strRef>
          </c:tx>
          <c:spPr>
            <a:solidFill>
              <a:schemeClr val="accent2"/>
            </a:solidFill>
            <a:ln>
              <a:noFill/>
            </a:ln>
            <a:effectLst/>
          </c:spPr>
          <c:invertIfNegative val="0"/>
          <c:cat>
            <c:strRef>
              <c:f>Managertabel!$A$13:$A$18</c:f>
              <c:strCache>
                <c:ptCount val="6"/>
                <c:pt idx="0">
                  <c:v>Amsterdam</c:v>
                </c:pt>
                <c:pt idx="1">
                  <c:v>Eindhoven</c:v>
                </c:pt>
                <c:pt idx="2">
                  <c:v>Maastricht</c:v>
                </c:pt>
                <c:pt idx="3">
                  <c:v>Rotterdam</c:v>
                </c:pt>
                <c:pt idx="4">
                  <c:v>Utrecht</c:v>
                </c:pt>
                <c:pt idx="5">
                  <c:v>Venlo</c:v>
                </c:pt>
              </c:strCache>
            </c:strRef>
          </c:cat>
          <c:val>
            <c:numRef>
              <c:f>Managertabel!$C$13:$C$18</c:f>
              <c:numCache>
                <c:formatCode>0</c:formatCode>
                <c:ptCount val="6"/>
                <c:pt idx="0">
                  <c:v>74137.189999999988</c:v>
                </c:pt>
                <c:pt idx="1">
                  <c:v>31953</c:v>
                </c:pt>
                <c:pt idx="2">
                  <c:v>28872.94</c:v>
                </c:pt>
                <c:pt idx="3">
                  <c:v>14415</c:v>
                </c:pt>
                <c:pt idx="4">
                  <c:v>7929</c:v>
                </c:pt>
                <c:pt idx="5">
                  <c:v>10809.98</c:v>
                </c:pt>
              </c:numCache>
            </c:numRef>
          </c:val>
          <c:extLst>
            <c:ext xmlns:c16="http://schemas.microsoft.com/office/drawing/2014/chart" uri="{C3380CC4-5D6E-409C-BE32-E72D297353CC}">
              <c16:uniqueId val="{00000000-E428-414A-94B5-3D9329E0C642}"/>
            </c:ext>
          </c:extLst>
        </c:ser>
        <c:dLbls>
          <c:showLegendKey val="0"/>
          <c:showVal val="0"/>
          <c:showCatName val="0"/>
          <c:showSerName val="0"/>
          <c:showPercent val="0"/>
          <c:showBubbleSize val="0"/>
        </c:dLbls>
        <c:gapWidth val="182"/>
        <c:axId val="444307008"/>
        <c:axId val="444308184"/>
      </c:barChart>
      <c:catAx>
        <c:axId val="444307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44308184"/>
        <c:crosses val="autoZero"/>
        <c:auto val="1"/>
        <c:lblAlgn val="ctr"/>
        <c:lblOffset val="100"/>
        <c:noMultiLvlLbl val="0"/>
      </c:catAx>
      <c:valAx>
        <c:axId val="4443081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443070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[2. Dashboard opbouw opdracht.xlsx]Categorietabel!Categorietabel</c:name>
    <c:fmtId val="1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Verkoop per categorie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Categorietabel!$B$10:$B$11</c:f>
              <c:strCache>
                <c:ptCount val="1"/>
                <c:pt idx="0">
                  <c:v>BCC</c:v>
                </c:pt>
              </c:strCache>
            </c:strRef>
          </c:tx>
          <c:spPr>
            <a:solidFill>
              <a:schemeClr val="accent1"/>
            </a:solidFill>
            <a:ln>
              <a:noFill/>
            </a:ln>
            <a:effectLst/>
          </c:spPr>
          <c:invertIfNegative val="0"/>
          <c:cat>
            <c:strRef>
              <c:f>Categorietabel!$A$12:$A$24</c:f>
              <c:strCache>
                <c:ptCount val="13"/>
                <c:pt idx="0">
                  <c:v>Aanbiedingen</c:v>
                </c:pt>
                <c:pt idx="1">
                  <c:v>Beeld &amp; geluid</c:v>
                </c:pt>
                <c:pt idx="2">
                  <c:v>Computer &amp; tablets</c:v>
                </c:pt>
                <c:pt idx="3">
                  <c:v>Foto &amp; video</c:v>
                </c:pt>
                <c:pt idx="4">
                  <c:v>Huishouden &amp; wonen</c:v>
                </c:pt>
                <c:pt idx="5">
                  <c:v>Koken &amp; tafelen</c:v>
                </c:pt>
                <c:pt idx="6">
                  <c:v>Navigatie &amp; reizen</c:v>
                </c:pt>
                <c:pt idx="7">
                  <c:v>Printers &amp; netwerk</c:v>
                </c:pt>
                <c:pt idx="8">
                  <c:v>Speelgoed &amp; gaming</c:v>
                </c:pt>
                <c:pt idx="9">
                  <c:v>Sport &amp; fitness</c:v>
                </c:pt>
                <c:pt idx="10">
                  <c:v>Telefonie</c:v>
                </c:pt>
                <c:pt idx="11">
                  <c:v>Tuin &amp; gereedschap</c:v>
                </c:pt>
                <c:pt idx="12">
                  <c:v>Verzorging &amp; gezondheid</c:v>
                </c:pt>
              </c:strCache>
            </c:strRef>
          </c:cat>
          <c:val>
            <c:numRef>
              <c:f>Categorietabel!$B$12:$B$24</c:f>
              <c:numCache>
                <c:formatCode>General</c:formatCode>
                <c:ptCount val="13"/>
                <c:pt idx="0">
                  <c:v>8924</c:v>
                </c:pt>
                <c:pt idx="1">
                  <c:v>10784.29</c:v>
                </c:pt>
                <c:pt idx="2">
                  <c:v>9645.94</c:v>
                </c:pt>
                <c:pt idx="3">
                  <c:v>13265</c:v>
                </c:pt>
                <c:pt idx="4">
                  <c:v>11385.99</c:v>
                </c:pt>
                <c:pt idx="5">
                  <c:v>17600.77</c:v>
                </c:pt>
                <c:pt idx="6">
                  <c:v>12817.92</c:v>
                </c:pt>
                <c:pt idx="7">
                  <c:v>8381.36</c:v>
                </c:pt>
                <c:pt idx="8">
                  <c:v>9257</c:v>
                </c:pt>
                <c:pt idx="9">
                  <c:v>14817.99</c:v>
                </c:pt>
                <c:pt idx="10">
                  <c:v>11677</c:v>
                </c:pt>
                <c:pt idx="11">
                  <c:v>10984</c:v>
                </c:pt>
                <c:pt idx="12">
                  <c:v>16695.990000000002</c:v>
                </c:pt>
              </c:numCache>
            </c:numRef>
          </c:val>
          <c:extLst>
            <c:ext xmlns:c16="http://schemas.microsoft.com/office/drawing/2014/chart" uri="{C3380CC4-5D6E-409C-BE32-E72D297353CC}">
              <c16:uniqueId val="{00000000-E97E-488F-9686-921B35DD41FB}"/>
            </c:ext>
          </c:extLst>
        </c:ser>
        <c:ser>
          <c:idx val="1"/>
          <c:order val="1"/>
          <c:tx>
            <c:strRef>
              <c:f>Categorietabel!$C$10:$C$11</c:f>
              <c:strCache>
                <c:ptCount val="1"/>
                <c:pt idx="0">
                  <c:v>CoolBlue</c:v>
                </c:pt>
              </c:strCache>
            </c:strRef>
          </c:tx>
          <c:spPr>
            <a:solidFill>
              <a:schemeClr val="accent2"/>
            </a:solidFill>
            <a:ln>
              <a:noFill/>
            </a:ln>
            <a:effectLst/>
          </c:spPr>
          <c:invertIfNegative val="0"/>
          <c:cat>
            <c:strRef>
              <c:f>Categorietabel!$A$12:$A$24</c:f>
              <c:strCache>
                <c:ptCount val="13"/>
                <c:pt idx="0">
                  <c:v>Aanbiedingen</c:v>
                </c:pt>
                <c:pt idx="1">
                  <c:v>Beeld &amp; geluid</c:v>
                </c:pt>
                <c:pt idx="2">
                  <c:v>Computer &amp; tablets</c:v>
                </c:pt>
                <c:pt idx="3">
                  <c:v>Foto &amp; video</c:v>
                </c:pt>
                <c:pt idx="4">
                  <c:v>Huishouden &amp; wonen</c:v>
                </c:pt>
                <c:pt idx="5">
                  <c:v>Koken &amp; tafelen</c:v>
                </c:pt>
                <c:pt idx="6">
                  <c:v>Navigatie &amp; reizen</c:v>
                </c:pt>
                <c:pt idx="7">
                  <c:v>Printers &amp; netwerk</c:v>
                </c:pt>
                <c:pt idx="8">
                  <c:v>Speelgoed &amp; gaming</c:v>
                </c:pt>
                <c:pt idx="9">
                  <c:v>Sport &amp; fitness</c:v>
                </c:pt>
                <c:pt idx="10">
                  <c:v>Telefonie</c:v>
                </c:pt>
                <c:pt idx="11">
                  <c:v>Tuin &amp; gereedschap</c:v>
                </c:pt>
                <c:pt idx="12">
                  <c:v>Verzorging &amp; gezondheid</c:v>
                </c:pt>
              </c:strCache>
            </c:strRef>
          </c:cat>
          <c:val>
            <c:numRef>
              <c:f>Categorietabel!$C$12:$C$24</c:f>
              <c:numCache>
                <c:formatCode>General</c:formatCode>
                <c:ptCount val="13"/>
                <c:pt idx="0">
                  <c:v>14675.970000000001</c:v>
                </c:pt>
                <c:pt idx="1">
                  <c:v>13587</c:v>
                </c:pt>
                <c:pt idx="2">
                  <c:v>13087.13</c:v>
                </c:pt>
                <c:pt idx="3">
                  <c:v>10846</c:v>
                </c:pt>
                <c:pt idx="4">
                  <c:v>9581.99</c:v>
                </c:pt>
                <c:pt idx="5">
                  <c:v>13073.189999999999</c:v>
                </c:pt>
                <c:pt idx="6">
                  <c:v>14922.279999999999</c:v>
                </c:pt>
                <c:pt idx="7">
                  <c:v>17525.330000000002</c:v>
                </c:pt>
                <c:pt idx="8">
                  <c:v>13098.14</c:v>
                </c:pt>
                <c:pt idx="9">
                  <c:v>10634.91</c:v>
                </c:pt>
                <c:pt idx="10">
                  <c:v>9536.7900000000009</c:v>
                </c:pt>
                <c:pt idx="11">
                  <c:v>12874</c:v>
                </c:pt>
                <c:pt idx="12">
                  <c:v>14674.380000000001</c:v>
                </c:pt>
              </c:numCache>
            </c:numRef>
          </c:val>
          <c:extLst>
            <c:ext xmlns:c16="http://schemas.microsoft.com/office/drawing/2014/chart" uri="{C3380CC4-5D6E-409C-BE32-E72D297353CC}">
              <c16:uniqueId val="{00000000-9359-4E14-8561-275A67F9CE28}"/>
            </c:ext>
          </c:extLst>
        </c:ser>
        <c:dLbls>
          <c:showLegendKey val="0"/>
          <c:showVal val="0"/>
          <c:showCatName val="0"/>
          <c:showSerName val="0"/>
          <c:showPercent val="0"/>
          <c:showBubbleSize val="0"/>
        </c:dLbls>
        <c:gapWidth val="182"/>
        <c:axId val="578808392"/>
        <c:axId val="578808784"/>
      </c:barChart>
      <c:catAx>
        <c:axId val="578808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78808784"/>
        <c:crosses val="autoZero"/>
        <c:auto val="1"/>
        <c:lblAlgn val="ctr"/>
        <c:lblOffset val="100"/>
        <c:noMultiLvlLbl val="0"/>
      </c:catAx>
      <c:valAx>
        <c:axId val="5788087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788083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[2. Dashboard opbouw opdracht.xlsx]Lijntabel!Lijntabel</c:name>
    <c:fmtId val="17"/>
  </c:pivotSource>
  <c:chart>
    <c:title>
      <c:tx>
        <c:rich>
          <a:bodyPr/>
          <a:lstStyle/>
          <a:p>
            <a:pPr>
              <a:defRPr/>
            </a:pPr>
            <a:r>
              <a:rPr lang="nl-NL"/>
              <a:t>Omzet BCC en Coolblue</a:t>
            </a:r>
          </a:p>
        </c:rich>
      </c:tx>
      <c:layout>
        <c:manualLayout>
          <c:xMode val="edge"/>
          <c:yMode val="edge"/>
          <c:x val="6.8781180501292262E-3"/>
          <c:y val="3.1031807602792862E-2"/>
        </c:manualLayout>
      </c:layout>
      <c:overlay val="0"/>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
        <c:idx val="4"/>
        <c:spPr>
          <a:solidFill>
            <a:schemeClr val="accent1"/>
          </a:solidFill>
          <a:ln w="28575" cap="rnd">
            <a:solidFill>
              <a:schemeClr val="accent1"/>
            </a:solidFill>
            <a:round/>
          </a:ln>
          <a:effectLst/>
        </c:spPr>
        <c:marker>
          <c:symbol val="none"/>
        </c:marker>
      </c:pivotFmt>
      <c:pivotFmt>
        <c:idx val="5"/>
        <c:spPr>
          <a:ln w="28575" cap="rnd">
            <a:solidFill>
              <a:schemeClr val="accent1"/>
            </a:solidFill>
            <a:round/>
          </a:ln>
          <a:effectLst/>
        </c:spPr>
        <c:marker>
          <c:symbol val="none"/>
        </c:marker>
      </c:pivotFmt>
      <c:pivotFmt>
        <c:idx val="6"/>
        <c:spPr>
          <a:ln w="28575" cap="rnd">
            <a:solidFill>
              <a:schemeClr val="accent1"/>
            </a:solidFill>
            <a:round/>
          </a:ln>
          <a:effectLst/>
        </c:spPr>
        <c:marker>
          <c:symbol val="none"/>
        </c:marker>
      </c:pivotFmt>
      <c:pivotFmt>
        <c:idx val="7"/>
        <c:spPr>
          <a:ln w="28575" cap="rnd">
            <a:solidFill>
              <a:schemeClr val="accent1"/>
            </a:solidFill>
            <a:round/>
          </a:ln>
          <a:effectLst/>
        </c:spPr>
        <c:marker>
          <c:symbol val="none"/>
        </c:marker>
        <c:dLbl>
          <c:idx val="0"/>
          <c:delete val="1"/>
          <c:extLst>
            <c:ext xmlns:c15="http://schemas.microsoft.com/office/drawing/2012/chart" uri="{CE6537A1-D6FC-4f65-9D91-7224C49458BB}"/>
          </c:extLst>
        </c:dLbl>
      </c:pivotFmt>
      <c:pivotFmt>
        <c:idx val="8"/>
        <c:spPr>
          <a:ln w="28575" cap="rnd">
            <a:solidFill>
              <a:schemeClr val="accent2"/>
            </a:solidFill>
            <a:round/>
          </a:ln>
          <a:effectLst/>
        </c:spPr>
        <c:marker>
          <c:symbol val="none"/>
        </c:marker>
        <c:dLbl>
          <c:idx val="0"/>
          <c:delete val="1"/>
          <c:extLst>
            <c:ext xmlns:c15="http://schemas.microsoft.com/office/drawing/2012/chart" uri="{CE6537A1-D6FC-4f65-9D91-7224C49458BB}"/>
          </c:extLst>
        </c:dLbl>
      </c:pivotFmt>
      <c:pivotFmt>
        <c:idx val="9"/>
        <c:marker>
          <c:symbol val="none"/>
        </c:marker>
        <c:dLbl>
          <c:idx val="0"/>
          <c:delete val="1"/>
          <c:extLst>
            <c:ext xmlns:c15="http://schemas.microsoft.com/office/drawing/2012/chart" uri="{CE6537A1-D6FC-4f65-9D91-7224C49458BB}"/>
          </c:extLst>
        </c:dLbl>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spPr>
          <a:ln w="28575" cap="rnd">
            <a:solidFill>
              <a:schemeClr val="accent1"/>
            </a:solidFill>
            <a:round/>
          </a:ln>
          <a:effectLst/>
        </c:spPr>
        <c:marker>
          <c:symbol val="none"/>
        </c:marker>
        <c:dLbl>
          <c:idx val="0"/>
          <c:delete val="1"/>
          <c:extLst>
            <c:ext xmlns:c15="http://schemas.microsoft.com/office/drawing/2012/chart" uri="{CE6537A1-D6FC-4f65-9D91-7224C49458BB}"/>
          </c:extLst>
        </c:dLbl>
      </c:pivotFmt>
      <c:pivotFmt>
        <c:idx val="16"/>
        <c:spPr>
          <a:ln w="28575" cap="rnd">
            <a:solidFill>
              <a:schemeClr val="accent2"/>
            </a:solidFill>
            <a:round/>
          </a:ln>
          <a:effectLst/>
        </c:spPr>
        <c:marker>
          <c:symbol val="none"/>
        </c:marker>
        <c:dLbl>
          <c:idx val="0"/>
          <c:delete val="1"/>
          <c:extLst>
            <c:ext xmlns:c15="http://schemas.microsoft.com/office/drawing/2012/chart" uri="{CE6537A1-D6FC-4f65-9D91-7224C49458BB}"/>
          </c:extLst>
        </c:dLbl>
      </c:pivotFmt>
      <c:pivotFmt>
        <c:idx val="17"/>
        <c:marker>
          <c:symbol val="none"/>
        </c:marker>
        <c:dLbl>
          <c:idx val="0"/>
          <c:delete val="1"/>
          <c:extLst>
            <c:ext xmlns:c15="http://schemas.microsoft.com/office/drawing/2012/chart" uri="{CE6537A1-D6FC-4f65-9D91-7224C49458BB}"/>
          </c:extLst>
        </c:dLbl>
      </c:pivotFmt>
      <c:pivotFmt>
        <c:idx val="18"/>
        <c:marker>
          <c:symbol val="none"/>
        </c:marker>
        <c:dLbl>
          <c:idx val="0"/>
          <c:delete val="1"/>
          <c:extLst>
            <c:ext xmlns:c15="http://schemas.microsoft.com/office/drawing/2012/chart" uri="{CE6537A1-D6FC-4f65-9D91-7224C49458BB}"/>
          </c:extLst>
        </c:dLbl>
      </c:pivotFmt>
      <c:pivotFmt>
        <c:idx val="19"/>
        <c:marker>
          <c:symbol val="none"/>
        </c:marker>
        <c:dLbl>
          <c:idx val="0"/>
          <c:delete val="1"/>
          <c:extLst>
            <c:ext xmlns:c15="http://schemas.microsoft.com/office/drawing/2012/chart" uri="{CE6537A1-D6FC-4f65-9D91-7224C49458BB}"/>
          </c:extLst>
        </c:dLbl>
      </c:pivotFmt>
      <c:pivotFmt>
        <c:idx val="20"/>
        <c:marker>
          <c:symbol val="none"/>
        </c:marker>
        <c:dLbl>
          <c:idx val="0"/>
          <c:delete val="1"/>
          <c:extLst>
            <c:ext xmlns:c15="http://schemas.microsoft.com/office/drawing/2012/chart" uri="{CE6537A1-D6FC-4f65-9D91-7224C49458BB}"/>
          </c:extLst>
        </c:dLbl>
      </c:pivotFmt>
      <c:pivotFmt>
        <c:idx val="21"/>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5.9874576746608961E-2"/>
          <c:y val="0.19575980077742419"/>
          <c:w val="0.92263178457654627"/>
          <c:h val="0.59789659729306532"/>
        </c:manualLayout>
      </c:layout>
      <c:lineChart>
        <c:grouping val="standard"/>
        <c:varyColors val="0"/>
        <c:ser>
          <c:idx val="0"/>
          <c:order val="0"/>
          <c:tx>
            <c:strRef>
              <c:f>Lijntabel!$B$16:$B$17</c:f>
              <c:strCache>
                <c:ptCount val="1"/>
                <c:pt idx="0">
                  <c:v>BCC</c:v>
                </c:pt>
              </c:strCache>
            </c:strRef>
          </c:tx>
          <c:spPr>
            <a:ln w="28575" cap="rnd">
              <a:solidFill>
                <a:schemeClr val="accent1"/>
              </a:solidFill>
              <a:round/>
            </a:ln>
            <a:effectLst/>
          </c:spPr>
          <c:marker>
            <c:symbol val="none"/>
          </c:marker>
          <c:cat>
            <c:multiLvlStrRef>
              <c:f>Lijntabel!$A$18:$A$42</c:f>
              <c:multiLvlStrCache>
                <c:ptCount val="23"/>
                <c:lvl>
                  <c:pt idx="0">
                    <c:v>jan</c:v>
                  </c:pt>
                  <c:pt idx="1">
                    <c:v>feb</c:v>
                  </c:pt>
                  <c:pt idx="2">
                    <c:v>mrt</c:v>
                  </c:pt>
                  <c:pt idx="3">
                    <c:v>apr</c:v>
                  </c:pt>
                  <c:pt idx="4">
                    <c:v>mei</c:v>
                  </c:pt>
                  <c:pt idx="5">
                    <c:v>jun</c:v>
                  </c:pt>
                  <c:pt idx="6">
                    <c:v>jul</c:v>
                  </c:pt>
                  <c:pt idx="7">
                    <c:v>aug</c:v>
                  </c:pt>
                  <c:pt idx="8">
                    <c:v>sep</c:v>
                  </c:pt>
                  <c:pt idx="9">
                    <c:v>okt</c:v>
                  </c:pt>
                  <c:pt idx="10">
                    <c:v>nov</c:v>
                  </c:pt>
                  <c:pt idx="11">
                    <c:v>jan</c:v>
                  </c:pt>
                  <c:pt idx="12">
                    <c:v>feb</c:v>
                  </c:pt>
                  <c:pt idx="13">
                    <c:v>mrt</c:v>
                  </c:pt>
                  <c:pt idx="14">
                    <c:v>apr</c:v>
                  </c:pt>
                  <c:pt idx="15">
                    <c:v>mei</c:v>
                  </c:pt>
                  <c:pt idx="16">
                    <c:v>jun</c:v>
                  </c:pt>
                  <c:pt idx="17">
                    <c:v>jul</c:v>
                  </c:pt>
                  <c:pt idx="18">
                    <c:v>aug</c:v>
                  </c:pt>
                  <c:pt idx="19">
                    <c:v>sep</c:v>
                  </c:pt>
                  <c:pt idx="20">
                    <c:v>okt</c:v>
                  </c:pt>
                  <c:pt idx="21">
                    <c:v>nov</c:v>
                  </c:pt>
                  <c:pt idx="22">
                    <c:v>dec</c:v>
                  </c:pt>
                </c:lvl>
                <c:lvl>
                  <c:pt idx="0">
                    <c:v>2018</c:v>
                  </c:pt>
                  <c:pt idx="11">
                    <c:v>2017</c:v>
                  </c:pt>
                </c:lvl>
              </c:multiLvlStrCache>
            </c:multiLvlStrRef>
          </c:cat>
          <c:val>
            <c:numRef>
              <c:f>Lijntabel!$B$18:$B$42</c:f>
              <c:numCache>
                <c:formatCode>General</c:formatCode>
                <c:ptCount val="23"/>
                <c:pt idx="0">
                  <c:v>9389</c:v>
                </c:pt>
                <c:pt idx="1">
                  <c:v>6233</c:v>
                </c:pt>
                <c:pt idx="2">
                  <c:v>5935</c:v>
                </c:pt>
                <c:pt idx="3">
                  <c:v>4157</c:v>
                </c:pt>
                <c:pt idx="4">
                  <c:v>10326.91</c:v>
                </c:pt>
                <c:pt idx="5">
                  <c:v>6831</c:v>
                </c:pt>
                <c:pt idx="6">
                  <c:v>11560</c:v>
                </c:pt>
                <c:pt idx="7">
                  <c:v>3026</c:v>
                </c:pt>
                <c:pt idx="8">
                  <c:v>5798</c:v>
                </c:pt>
                <c:pt idx="9">
                  <c:v>8223.630000000001</c:v>
                </c:pt>
                <c:pt idx="10">
                  <c:v>409</c:v>
                </c:pt>
                <c:pt idx="11">
                  <c:v>5944</c:v>
                </c:pt>
                <c:pt idx="12">
                  <c:v>6546.93</c:v>
                </c:pt>
                <c:pt idx="13">
                  <c:v>6682</c:v>
                </c:pt>
                <c:pt idx="14">
                  <c:v>4356.1399999999994</c:v>
                </c:pt>
                <c:pt idx="15">
                  <c:v>6131.99</c:v>
                </c:pt>
                <c:pt idx="16">
                  <c:v>7301.66</c:v>
                </c:pt>
                <c:pt idx="17">
                  <c:v>8640</c:v>
                </c:pt>
                <c:pt idx="18">
                  <c:v>6752</c:v>
                </c:pt>
                <c:pt idx="19">
                  <c:v>13144</c:v>
                </c:pt>
                <c:pt idx="20">
                  <c:v>6603</c:v>
                </c:pt>
                <c:pt idx="21">
                  <c:v>7422</c:v>
                </c:pt>
                <c:pt idx="22">
                  <c:v>4824.99</c:v>
                </c:pt>
              </c:numCache>
            </c:numRef>
          </c:val>
          <c:smooth val="0"/>
          <c:extLst>
            <c:ext xmlns:c16="http://schemas.microsoft.com/office/drawing/2014/chart" uri="{C3380CC4-5D6E-409C-BE32-E72D297353CC}">
              <c16:uniqueId val="{00000000-4C1F-4C4C-8057-6914EB584A5A}"/>
            </c:ext>
          </c:extLst>
        </c:ser>
        <c:ser>
          <c:idx val="1"/>
          <c:order val="1"/>
          <c:tx>
            <c:strRef>
              <c:f>Lijntabel!$C$16:$C$17</c:f>
              <c:strCache>
                <c:ptCount val="1"/>
                <c:pt idx="0">
                  <c:v>CoolBlue</c:v>
                </c:pt>
              </c:strCache>
            </c:strRef>
          </c:tx>
          <c:spPr>
            <a:ln w="28575" cap="rnd">
              <a:solidFill>
                <a:schemeClr val="accent2"/>
              </a:solidFill>
              <a:round/>
            </a:ln>
            <a:effectLst/>
          </c:spPr>
          <c:marker>
            <c:symbol val="none"/>
          </c:marker>
          <c:cat>
            <c:multiLvlStrRef>
              <c:f>Lijntabel!$A$18:$A$42</c:f>
              <c:multiLvlStrCache>
                <c:ptCount val="23"/>
                <c:lvl>
                  <c:pt idx="0">
                    <c:v>jan</c:v>
                  </c:pt>
                  <c:pt idx="1">
                    <c:v>feb</c:v>
                  </c:pt>
                  <c:pt idx="2">
                    <c:v>mrt</c:v>
                  </c:pt>
                  <c:pt idx="3">
                    <c:v>apr</c:v>
                  </c:pt>
                  <c:pt idx="4">
                    <c:v>mei</c:v>
                  </c:pt>
                  <c:pt idx="5">
                    <c:v>jun</c:v>
                  </c:pt>
                  <c:pt idx="6">
                    <c:v>jul</c:v>
                  </c:pt>
                  <c:pt idx="7">
                    <c:v>aug</c:v>
                  </c:pt>
                  <c:pt idx="8">
                    <c:v>sep</c:v>
                  </c:pt>
                  <c:pt idx="9">
                    <c:v>okt</c:v>
                  </c:pt>
                  <c:pt idx="10">
                    <c:v>nov</c:v>
                  </c:pt>
                  <c:pt idx="11">
                    <c:v>jan</c:v>
                  </c:pt>
                  <c:pt idx="12">
                    <c:v>feb</c:v>
                  </c:pt>
                  <c:pt idx="13">
                    <c:v>mrt</c:v>
                  </c:pt>
                  <c:pt idx="14">
                    <c:v>apr</c:v>
                  </c:pt>
                  <c:pt idx="15">
                    <c:v>mei</c:v>
                  </c:pt>
                  <c:pt idx="16">
                    <c:v>jun</c:v>
                  </c:pt>
                  <c:pt idx="17">
                    <c:v>jul</c:v>
                  </c:pt>
                  <c:pt idx="18">
                    <c:v>aug</c:v>
                  </c:pt>
                  <c:pt idx="19">
                    <c:v>sep</c:v>
                  </c:pt>
                  <c:pt idx="20">
                    <c:v>okt</c:v>
                  </c:pt>
                  <c:pt idx="21">
                    <c:v>nov</c:v>
                  </c:pt>
                  <c:pt idx="22">
                    <c:v>dec</c:v>
                  </c:pt>
                </c:lvl>
                <c:lvl>
                  <c:pt idx="0">
                    <c:v>2018</c:v>
                  </c:pt>
                  <c:pt idx="11">
                    <c:v>2017</c:v>
                  </c:pt>
                </c:lvl>
              </c:multiLvlStrCache>
            </c:multiLvlStrRef>
          </c:cat>
          <c:val>
            <c:numRef>
              <c:f>Lijntabel!$C$18:$C$42</c:f>
              <c:numCache>
                <c:formatCode>General</c:formatCode>
                <c:ptCount val="23"/>
                <c:pt idx="0">
                  <c:v>10359.560000000001</c:v>
                </c:pt>
                <c:pt idx="1">
                  <c:v>11468</c:v>
                </c:pt>
                <c:pt idx="2">
                  <c:v>9821.15</c:v>
                </c:pt>
                <c:pt idx="3">
                  <c:v>4924</c:v>
                </c:pt>
                <c:pt idx="4">
                  <c:v>7764.13</c:v>
                </c:pt>
                <c:pt idx="5">
                  <c:v>12457.91</c:v>
                </c:pt>
                <c:pt idx="6">
                  <c:v>1876.98</c:v>
                </c:pt>
                <c:pt idx="7">
                  <c:v>6945.02</c:v>
                </c:pt>
                <c:pt idx="8">
                  <c:v>3105</c:v>
                </c:pt>
                <c:pt idx="9">
                  <c:v>9689.81</c:v>
                </c:pt>
                <c:pt idx="10">
                  <c:v>7834.29</c:v>
                </c:pt>
                <c:pt idx="11">
                  <c:v>2547</c:v>
                </c:pt>
                <c:pt idx="12">
                  <c:v>7622</c:v>
                </c:pt>
                <c:pt idx="13">
                  <c:v>7853.2</c:v>
                </c:pt>
                <c:pt idx="14">
                  <c:v>13094</c:v>
                </c:pt>
                <c:pt idx="15">
                  <c:v>1567</c:v>
                </c:pt>
                <c:pt idx="16">
                  <c:v>4831.99</c:v>
                </c:pt>
                <c:pt idx="17">
                  <c:v>15773.99</c:v>
                </c:pt>
                <c:pt idx="18">
                  <c:v>4363.34</c:v>
                </c:pt>
                <c:pt idx="19">
                  <c:v>1178</c:v>
                </c:pt>
                <c:pt idx="20">
                  <c:v>11116.95</c:v>
                </c:pt>
                <c:pt idx="21">
                  <c:v>6300</c:v>
                </c:pt>
                <c:pt idx="22">
                  <c:v>5623.79</c:v>
                </c:pt>
              </c:numCache>
            </c:numRef>
          </c:val>
          <c:smooth val="0"/>
          <c:extLst>
            <c:ext xmlns:c16="http://schemas.microsoft.com/office/drawing/2014/chart" uri="{C3380CC4-5D6E-409C-BE32-E72D297353CC}">
              <c16:uniqueId val="{00000000-D674-4A92-801C-CFAC14E0049A}"/>
            </c:ext>
          </c:extLst>
        </c:ser>
        <c:dLbls>
          <c:showLegendKey val="0"/>
          <c:showVal val="0"/>
          <c:showCatName val="0"/>
          <c:showSerName val="0"/>
          <c:showPercent val="0"/>
          <c:showBubbleSize val="0"/>
        </c:dLbls>
        <c:smooth val="0"/>
        <c:axId val="578810744"/>
        <c:axId val="578807608"/>
      </c:lineChart>
      <c:catAx>
        <c:axId val="578810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78807608"/>
        <c:crosses val="autoZero"/>
        <c:auto val="1"/>
        <c:lblAlgn val="ctr"/>
        <c:lblOffset val="100"/>
        <c:noMultiLvlLbl val="0"/>
      </c:catAx>
      <c:valAx>
        <c:axId val="5788076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78810744"/>
        <c:crosses val="autoZero"/>
        <c:crossBetween val="between"/>
      </c:valAx>
    </c:plotArea>
    <c:legend>
      <c:legendPos val="t"/>
      <c:layout>
        <c:manualLayout>
          <c:xMode val="edge"/>
          <c:yMode val="edge"/>
          <c:x val="0.75761430346015912"/>
          <c:y val="3.2102728731942212E-2"/>
          <c:w val="0.22940197559300662"/>
          <c:h val="0.103117128690719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extLst/>
  </c:chart>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[2. Dashboard opbouw opdracht.xlsx]Managertabel!Managertabel</c:name>
    <c:fmtId val="1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Verkoop per Regio</a:t>
            </a:r>
            <a:r>
              <a:rPr lang="nl-NL" baseline="0"/>
              <a:t> </a:t>
            </a:r>
            <a:r>
              <a:rPr lang="nl-NL"/>
              <a:t>Manager</a:t>
            </a:r>
          </a:p>
        </c:rich>
      </c:tx>
      <c:layout>
        <c:manualLayout>
          <c:xMode val="edge"/>
          <c:yMode val="edge"/>
          <c:x val="0.52125642489112367"/>
          <c:y val="2.10884142666105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9713779527559053"/>
          <c:y val="0.16049504542562137"/>
          <c:w val="0.64063998250218723"/>
          <c:h val="0.72194514540217225"/>
        </c:manualLayout>
      </c:layout>
      <c:barChart>
        <c:barDir val="bar"/>
        <c:grouping val="clustered"/>
        <c:varyColors val="0"/>
        <c:ser>
          <c:idx val="0"/>
          <c:order val="0"/>
          <c:tx>
            <c:strRef>
              <c:f>Managertabel!$B$11:$B$12</c:f>
              <c:strCache>
                <c:ptCount val="1"/>
                <c:pt idx="0">
                  <c:v>BCC</c:v>
                </c:pt>
              </c:strCache>
            </c:strRef>
          </c:tx>
          <c:spPr>
            <a:solidFill>
              <a:schemeClr val="accent1"/>
            </a:solidFill>
            <a:ln>
              <a:noFill/>
            </a:ln>
            <a:effectLst/>
          </c:spPr>
          <c:invertIfNegative val="0"/>
          <c:cat>
            <c:strRef>
              <c:f>Managertabel!$A$13:$A$18</c:f>
              <c:strCache>
                <c:ptCount val="6"/>
                <c:pt idx="0">
                  <c:v>Amsterdam</c:v>
                </c:pt>
                <c:pt idx="1">
                  <c:v>Eindhoven</c:v>
                </c:pt>
                <c:pt idx="2">
                  <c:v>Maastricht</c:v>
                </c:pt>
                <c:pt idx="3">
                  <c:v>Rotterdam</c:v>
                </c:pt>
                <c:pt idx="4">
                  <c:v>Utrecht</c:v>
                </c:pt>
                <c:pt idx="5">
                  <c:v>Venlo</c:v>
                </c:pt>
              </c:strCache>
            </c:strRef>
          </c:cat>
          <c:val>
            <c:numRef>
              <c:f>Managertabel!$B$13:$B$18</c:f>
              <c:numCache>
                <c:formatCode>0</c:formatCode>
                <c:ptCount val="6"/>
                <c:pt idx="0">
                  <c:v>56077.579999999994</c:v>
                </c:pt>
                <c:pt idx="1">
                  <c:v>34223</c:v>
                </c:pt>
                <c:pt idx="2">
                  <c:v>18344.98</c:v>
                </c:pt>
                <c:pt idx="3">
                  <c:v>28469.980000000003</c:v>
                </c:pt>
                <c:pt idx="4">
                  <c:v>10627.77</c:v>
                </c:pt>
                <c:pt idx="5">
                  <c:v>8493.9399999999987</c:v>
                </c:pt>
              </c:numCache>
            </c:numRef>
          </c:val>
          <c:extLst>
            <c:ext xmlns:c16="http://schemas.microsoft.com/office/drawing/2014/chart" uri="{C3380CC4-5D6E-409C-BE32-E72D297353CC}">
              <c16:uniqueId val="{00000000-A660-4903-9DEF-71F26A8B7FC7}"/>
            </c:ext>
          </c:extLst>
        </c:ser>
        <c:ser>
          <c:idx val="1"/>
          <c:order val="1"/>
          <c:tx>
            <c:strRef>
              <c:f>Managertabel!$C$11:$C$12</c:f>
              <c:strCache>
                <c:ptCount val="1"/>
                <c:pt idx="0">
                  <c:v>CoolBlue</c:v>
                </c:pt>
              </c:strCache>
            </c:strRef>
          </c:tx>
          <c:spPr>
            <a:solidFill>
              <a:schemeClr val="accent2"/>
            </a:solidFill>
            <a:ln>
              <a:noFill/>
            </a:ln>
            <a:effectLst/>
          </c:spPr>
          <c:invertIfNegative val="0"/>
          <c:cat>
            <c:strRef>
              <c:f>Managertabel!$A$13:$A$18</c:f>
              <c:strCache>
                <c:ptCount val="6"/>
                <c:pt idx="0">
                  <c:v>Amsterdam</c:v>
                </c:pt>
                <c:pt idx="1">
                  <c:v>Eindhoven</c:v>
                </c:pt>
                <c:pt idx="2">
                  <c:v>Maastricht</c:v>
                </c:pt>
                <c:pt idx="3">
                  <c:v>Rotterdam</c:v>
                </c:pt>
                <c:pt idx="4">
                  <c:v>Utrecht</c:v>
                </c:pt>
                <c:pt idx="5">
                  <c:v>Venlo</c:v>
                </c:pt>
              </c:strCache>
            </c:strRef>
          </c:cat>
          <c:val>
            <c:numRef>
              <c:f>Managertabel!$C$13:$C$18</c:f>
              <c:numCache>
                <c:formatCode>0</c:formatCode>
                <c:ptCount val="6"/>
                <c:pt idx="0">
                  <c:v>74137.189999999988</c:v>
                </c:pt>
                <c:pt idx="1">
                  <c:v>31953</c:v>
                </c:pt>
                <c:pt idx="2">
                  <c:v>28872.94</c:v>
                </c:pt>
                <c:pt idx="3">
                  <c:v>14415</c:v>
                </c:pt>
                <c:pt idx="4">
                  <c:v>7929</c:v>
                </c:pt>
                <c:pt idx="5">
                  <c:v>10809.98</c:v>
                </c:pt>
              </c:numCache>
            </c:numRef>
          </c:val>
          <c:extLst>
            <c:ext xmlns:c16="http://schemas.microsoft.com/office/drawing/2014/chart" uri="{C3380CC4-5D6E-409C-BE32-E72D297353CC}">
              <c16:uniqueId val="{00000000-C835-4EC5-8EBB-88C0E55D7755}"/>
            </c:ext>
          </c:extLst>
        </c:ser>
        <c:dLbls>
          <c:showLegendKey val="0"/>
          <c:showVal val="0"/>
          <c:showCatName val="0"/>
          <c:showSerName val="0"/>
          <c:showPercent val="0"/>
          <c:showBubbleSize val="0"/>
        </c:dLbls>
        <c:gapWidth val="182"/>
        <c:axId val="444307008"/>
        <c:axId val="444308184"/>
      </c:barChart>
      <c:catAx>
        <c:axId val="444307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44308184"/>
        <c:crosses val="autoZero"/>
        <c:auto val="1"/>
        <c:lblAlgn val="ctr"/>
        <c:lblOffset val="100"/>
        <c:noMultiLvlLbl val="0"/>
      </c:catAx>
      <c:valAx>
        <c:axId val="4443081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443070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[2. Dashboard opbouw opdracht.xlsx]Categorietabel!Categorietabel</c:name>
    <c:fmtId val="1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Verkoop per categorie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Categorietabel!$B$10:$B$11</c:f>
              <c:strCache>
                <c:ptCount val="1"/>
                <c:pt idx="0">
                  <c:v>BCC</c:v>
                </c:pt>
              </c:strCache>
            </c:strRef>
          </c:tx>
          <c:spPr>
            <a:solidFill>
              <a:schemeClr val="accent1"/>
            </a:solidFill>
            <a:ln>
              <a:noFill/>
            </a:ln>
            <a:effectLst/>
          </c:spPr>
          <c:invertIfNegative val="0"/>
          <c:cat>
            <c:strRef>
              <c:f>Categorietabel!$A$12:$A$24</c:f>
              <c:strCache>
                <c:ptCount val="13"/>
                <c:pt idx="0">
                  <c:v>Aanbiedingen</c:v>
                </c:pt>
                <c:pt idx="1">
                  <c:v>Beeld &amp; geluid</c:v>
                </c:pt>
                <c:pt idx="2">
                  <c:v>Computer &amp; tablets</c:v>
                </c:pt>
                <c:pt idx="3">
                  <c:v>Foto &amp; video</c:v>
                </c:pt>
                <c:pt idx="4">
                  <c:v>Huishouden &amp; wonen</c:v>
                </c:pt>
                <c:pt idx="5">
                  <c:v>Koken &amp; tafelen</c:v>
                </c:pt>
                <c:pt idx="6">
                  <c:v>Navigatie &amp; reizen</c:v>
                </c:pt>
                <c:pt idx="7">
                  <c:v>Printers &amp; netwerk</c:v>
                </c:pt>
                <c:pt idx="8">
                  <c:v>Speelgoed &amp; gaming</c:v>
                </c:pt>
                <c:pt idx="9">
                  <c:v>Sport &amp; fitness</c:v>
                </c:pt>
                <c:pt idx="10">
                  <c:v>Telefonie</c:v>
                </c:pt>
                <c:pt idx="11">
                  <c:v>Tuin &amp; gereedschap</c:v>
                </c:pt>
                <c:pt idx="12">
                  <c:v>Verzorging &amp; gezondheid</c:v>
                </c:pt>
              </c:strCache>
            </c:strRef>
          </c:cat>
          <c:val>
            <c:numRef>
              <c:f>Categorietabel!$B$12:$B$24</c:f>
              <c:numCache>
                <c:formatCode>General</c:formatCode>
                <c:ptCount val="13"/>
                <c:pt idx="0">
                  <c:v>8924</c:v>
                </c:pt>
                <c:pt idx="1">
                  <c:v>10784.29</c:v>
                </c:pt>
                <c:pt idx="2">
                  <c:v>9645.94</c:v>
                </c:pt>
                <c:pt idx="3">
                  <c:v>13265</c:v>
                </c:pt>
                <c:pt idx="4">
                  <c:v>11385.99</c:v>
                </c:pt>
                <c:pt idx="5">
                  <c:v>17600.77</c:v>
                </c:pt>
                <c:pt idx="6">
                  <c:v>12817.92</c:v>
                </c:pt>
                <c:pt idx="7">
                  <c:v>8381.36</c:v>
                </c:pt>
                <c:pt idx="8">
                  <c:v>9257</c:v>
                </c:pt>
                <c:pt idx="9">
                  <c:v>14817.99</c:v>
                </c:pt>
                <c:pt idx="10">
                  <c:v>11677</c:v>
                </c:pt>
                <c:pt idx="11">
                  <c:v>10984</c:v>
                </c:pt>
                <c:pt idx="12">
                  <c:v>16695.990000000002</c:v>
                </c:pt>
              </c:numCache>
            </c:numRef>
          </c:val>
          <c:extLst>
            <c:ext xmlns:c16="http://schemas.microsoft.com/office/drawing/2014/chart" uri="{C3380CC4-5D6E-409C-BE32-E72D297353CC}">
              <c16:uniqueId val="{00000000-7E52-47CC-930A-880B608A28CF}"/>
            </c:ext>
          </c:extLst>
        </c:ser>
        <c:ser>
          <c:idx val="1"/>
          <c:order val="1"/>
          <c:tx>
            <c:strRef>
              <c:f>Categorietabel!$C$10:$C$11</c:f>
              <c:strCache>
                <c:ptCount val="1"/>
                <c:pt idx="0">
                  <c:v>CoolBlue</c:v>
                </c:pt>
              </c:strCache>
            </c:strRef>
          </c:tx>
          <c:spPr>
            <a:solidFill>
              <a:schemeClr val="accent2"/>
            </a:solidFill>
            <a:ln>
              <a:noFill/>
            </a:ln>
            <a:effectLst/>
          </c:spPr>
          <c:invertIfNegative val="0"/>
          <c:cat>
            <c:strRef>
              <c:f>Categorietabel!$A$12:$A$24</c:f>
              <c:strCache>
                <c:ptCount val="13"/>
                <c:pt idx="0">
                  <c:v>Aanbiedingen</c:v>
                </c:pt>
                <c:pt idx="1">
                  <c:v>Beeld &amp; geluid</c:v>
                </c:pt>
                <c:pt idx="2">
                  <c:v>Computer &amp; tablets</c:v>
                </c:pt>
                <c:pt idx="3">
                  <c:v>Foto &amp; video</c:v>
                </c:pt>
                <c:pt idx="4">
                  <c:v>Huishouden &amp; wonen</c:v>
                </c:pt>
                <c:pt idx="5">
                  <c:v>Koken &amp; tafelen</c:v>
                </c:pt>
                <c:pt idx="6">
                  <c:v>Navigatie &amp; reizen</c:v>
                </c:pt>
                <c:pt idx="7">
                  <c:v>Printers &amp; netwerk</c:v>
                </c:pt>
                <c:pt idx="8">
                  <c:v>Speelgoed &amp; gaming</c:v>
                </c:pt>
                <c:pt idx="9">
                  <c:v>Sport &amp; fitness</c:v>
                </c:pt>
                <c:pt idx="10">
                  <c:v>Telefonie</c:v>
                </c:pt>
                <c:pt idx="11">
                  <c:v>Tuin &amp; gereedschap</c:v>
                </c:pt>
                <c:pt idx="12">
                  <c:v>Verzorging &amp; gezondheid</c:v>
                </c:pt>
              </c:strCache>
            </c:strRef>
          </c:cat>
          <c:val>
            <c:numRef>
              <c:f>Categorietabel!$C$12:$C$24</c:f>
              <c:numCache>
                <c:formatCode>General</c:formatCode>
                <c:ptCount val="13"/>
                <c:pt idx="0">
                  <c:v>14675.970000000001</c:v>
                </c:pt>
                <c:pt idx="1">
                  <c:v>13587</c:v>
                </c:pt>
                <c:pt idx="2">
                  <c:v>13087.13</c:v>
                </c:pt>
                <c:pt idx="3">
                  <c:v>10846</c:v>
                </c:pt>
                <c:pt idx="4">
                  <c:v>9581.99</c:v>
                </c:pt>
                <c:pt idx="5">
                  <c:v>13073.189999999999</c:v>
                </c:pt>
                <c:pt idx="6">
                  <c:v>14922.279999999999</c:v>
                </c:pt>
                <c:pt idx="7">
                  <c:v>17525.330000000002</c:v>
                </c:pt>
                <c:pt idx="8">
                  <c:v>13098.14</c:v>
                </c:pt>
                <c:pt idx="9">
                  <c:v>10634.91</c:v>
                </c:pt>
                <c:pt idx="10">
                  <c:v>9536.7900000000009</c:v>
                </c:pt>
                <c:pt idx="11">
                  <c:v>12874</c:v>
                </c:pt>
                <c:pt idx="12">
                  <c:v>14674.380000000001</c:v>
                </c:pt>
              </c:numCache>
            </c:numRef>
          </c:val>
          <c:extLst>
            <c:ext xmlns:c16="http://schemas.microsoft.com/office/drawing/2014/chart" uri="{C3380CC4-5D6E-409C-BE32-E72D297353CC}">
              <c16:uniqueId val="{00000000-C723-4D1D-8152-69B34D47BCA1}"/>
            </c:ext>
          </c:extLst>
        </c:ser>
        <c:dLbls>
          <c:showLegendKey val="0"/>
          <c:showVal val="0"/>
          <c:showCatName val="0"/>
          <c:showSerName val="0"/>
          <c:showPercent val="0"/>
          <c:showBubbleSize val="0"/>
        </c:dLbls>
        <c:gapWidth val="182"/>
        <c:axId val="578808392"/>
        <c:axId val="578808784"/>
      </c:barChart>
      <c:catAx>
        <c:axId val="578808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78808784"/>
        <c:crosses val="autoZero"/>
        <c:auto val="1"/>
        <c:lblAlgn val="ctr"/>
        <c:lblOffset val="100"/>
        <c:noMultiLvlLbl val="0"/>
      </c:catAx>
      <c:valAx>
        <c:axId val="5788087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788083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[2. Dashboard opbouw opdracht.xlsx]Taarttabel!Taarttabel</c:name>
    <c:fmtId val="13"/>
  </c:pivotSource>
  <c:chart>
    <c:autoTitleDeleted val="1"/>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dLblPos val="bestFit"/>
          <c:showLegendKey val="0"/>
          <c:showVal val="1"/>
          <c:showCatName val="0"/>
          <c:showSerName val="0"/>
          <c:showPercent val="1"/>
          <c:showBubbleSize val="0"/>
          <c:extLst>
            <c:ext xmlns:c15="http://schemas.microsoft.com/office/drawing/2012/chart" uri="{CE6537A1-D6FC-4f65-9D91-7224C49458BB}"/>
          </c:extLst>
        </c:dLbl>
      </c:pivotFmt>
      <c:pivotFmt>
        <c:idx val="7"/>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dLblPos val="bestFit"/>
          <c:showLegendKey val="0"/>
          <c:showVal val="1"/>
          <c:showCatName val="0"/>
          <c:showSerName val="0"/>
          <c:showPercent val="1"/>
          <c:showBubbleSize val="0"/>
          <c:extLst>
            <c:ext xmlns:c15="http://schemas.microsoft.com/office/drawing/2012/chart" uri="{CE6537A1-D6FC-4f65-9D91-7224C49458BB}"/>
          </c:extLst>
        </c:dLbl>
      </c:pivotFmt>
      <c:pivotFmt>
        <c:idx val="22"/>
        <c:spPr>
          <a:solidFill>
            <a:schemeClr val="accent1"/>
          </a:solidFill>
          <a:ln w="19050">
            <a:solidFill>
              <a:schemeClr val="lt1"/>
            </a:solidFill>
          </a:ln>
          <a:effectLst/>
        </c:spPr>
      </c:pivotFmt>
      <c:pivotFmt>
        <c:idx val="23"/>
        <c:spPr>
          <a:solidFill>
            <a:schemeClr val="accent1"/>
          </a:solidFill>
          <a:ln w="19050">
            <a:solidFill>
              <a:schemeClr val="lt1"/>
            </a:solidFill>
          </a:ln>
          <a:effectLst/>
        </c:spPr>
      </c:pivotFmt>
      <c:pivotFmt>
        <c:idx val="2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w="19050">
            <a:solidFill>
              <a:schemeClr val="lt1"/>
            </a:solidFill>
          </a:ln>
          <a:effectLst/>
        </c:spPr>
      </c:pivotFmt>
      <c:pivotFmt>
        <c:idx val="26"/>
        <c:spPr>
          <a:solidFill>
            <a:schemeClr val="accent1"/>
          </a:solidFill>
          <a:ln w="19050">
            <a:solidFill>
              <a:schemeClr val="lt1"/>
            </a:solidFill>
          </a:ln>
          <a:effectLst/>
        </c:spPr>
      </c:pivotFmt>
    </c:pivotFmts>
    <c:plotArea>
      <c:layout>
        <c:manualLayout>
          <c:layoutTarget val="inner"/>
          <c:xMode val="edge"/>
          <c:yMode val="edge"/>
          <c:x val="0.29016096439272526"/>
          <c:y val="0.15214947153610689"/>
          <c:w val="0.46884227967079334"/>
          <c:h val="0.7772006494298237"/>
        </c:manualLayout>
      </c:layout>
      <c:pieChart>
        <c:varyColors val="1"/>
        <c:ser>
          <c:idx val="0"/>
          <c:order val="0"/>
          <c:tx>
            <c:strRef>
              <c:f>Taarttabel!$B$16</c:f>
              <c:strCache>
                <c:ptCount val="1"/>
                <c:pt idx="0">
                  <c:v>Som van Verkoop</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4F8-49B9-8EE5-917F6F2712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4F8-49B9-8EE5-917F6F2712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Taarttabel!$A$17:$A$19</c:f>
              <c:strCache>
                <c:ptCount val="2"/>
                <c:pt idx="0">
                  <c:v>BCC</c:v>
                </c:pt>
                <c:pt idx="1">
                  <c:v>CoolBlue</c:v>
                </c:pt>
              </c:strCache>
            </c:strRef>
          </c:cat>
          <c:val>
            <c:numRef>
              <c:f>Taarttabel!$B$17:$B$19</c:f>
              <c:numCache>
                <c:formatCode>#,##0</c:formatCode>
                <c:ptCount val="2"/>
                <c:pt idx="0">
                  <c:v>156237.24999999997</c:v>
                </c:pt>
                <c:pt idx="1">
                  <c:v>168117.11</c:v>
                </c:pt>
              </c:numCache>
            </c:numRef>
          </c:val>
          <c:extLst>
            <c:ext xmlns:c16="http://schemas.microsoft.com/office/drawing/2014/chart" uri="{C3380CC4-5D6E-409C-BE32-E72D297353CC}">
              <c16:uniqueId val="{00000004-54F8-49B9-8EE5-917F6F27122D}"/>
            </c:ext>
          </c:extLst>
        </c:ser>
        <c:ser>
          <c:idx val="1"/>
          <c:order val="1"/>
          <c:tx>
            <c:strRef>
              <c:f>Taarttabel!$C$16</c:f>
              <c:strCache>
                <c:ptCount val="1"/>
                <c:pt idx="0">
                  <c:v>Som van Verkoop2</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6-54F8-49B9-8EE5-917F6F2712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8-54F8-49B9-8EE5-917F6F2712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Taarttabel!$A$17:$A$19</c:f>
              <c:strCache>
                <c:ptCount val="2"/>
                <c:pt idx="0">
                  <c:v>BCC</c:v>
                </c:pt>
                <c:pt idx="1">
                  <c:v>CoolBlue</c:v>
                </c:pt>
              </c:strCache>
            </c:strRef>
          </c:cat>
          <c:val>
            <c:numRef>
              <c:f>Taarttabel!$C$17:$C$19</c:f>
              <c:numCache>
                <c:formatCode>0.00%</c:formatCode>
                <c:ptCount val="2"/>
                <c:pt idx="0">
                  <c:v>0.48168691180843071</c:v>
                </c:pt>
                <c:pt idx="1">
                  <c:v>0.51831308819156918</c:v>
                </c:pt>
              </c:numCache>
            </c:numRef>
          </c:val>
          <c:extLst>
            <c:ext xmlns:c16="http://schemas.microsoft.com/office/drawing/2014/chart" uri="{C3380CC4-5D6E-409C-BE32-E72D297353CC}">
              <c16:uniqueId val="{00000009-54F8-49B9-8EE5-917F6F27122D}"/>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[2. Dashboard opbouw opdracht.xlsx]Dashboard voorbeeld!Dashboardtabel</c:name>
    <c:fmtId val="19"/>
  </c:pivotSource>
  <c:chart>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
        <c:idx val="4"/>
        <c:spPr>
          <a:solidFill>
            <a:schemeClr val="accent1"/>
          </a:solidFill>
          <a:ln w="28575" cap="rnd">
            <a:solidFill>
              <a:schemeClr val="accent1"/>
            </a:solidFill>
            <a:round/>
          </a:ln>
          <a:effectLst/>
        </c:spPr>
        <c:marker>
          <c:symbol val="none"/>
        </c:marker>
      </c:pivotFmt>
      <c:pivotFmt>
        <c:idx val="5"/>
        <c:spPr>
          <a:solidFill>
            <a:schemeClr val="accent1"/>
          </a:solidFill>
          <a:ln w="28575" cap="rnd">
            <a:solidFill>
              <a:schemeClr val="accent1"/>
            </a:solidFill>
            <a:round/>
          </a:ln>
          <a:effectLst/>
        </c:spPr>
        <c:marker>
          <c:symbol val="none"/>
        </c:marker>
      </c:pivotFmt>
      <c:pivotFmt>
        <c:idx val="6"/>
        <c:spPr>
          <a:solidFill>
            <a:schemeClr val="accent1"/>
          </a:solidFill>
          <a:ln w="28575" cap="rnd">
            <a:solidFill>
              <a:schemeClr val="accent1"/>
            </a:solidFill>
            <a:round/>
          </a:ln>
          <a:effectLst/>
        </c:spPr>
        <c:marker>
          <c:symbol val="none"/>
        </c:marker>
      </c:pivotFmt>
      <c:pivotFmt>
        <c:idx val="7"/>
        <c:spPr>
          <a:solidFill>
            <a:schemeClr val="accent1"/>
          </a:solidFill>
          <a:ln w="28575" cap="rnd">
            <a:solidFill>
              <a:schemeClr val="accent1"/>
            </a:solidFill>
            <a:round/>
          </a:ln>
          <a:effectLst/>
        </c:spPr>
        <c:marker>
          <c:symbol val="none"/>
        </c:marker>
      </c:pivotFmt>
      <c:pivotFmt>
        <c:idx val="8"/>
        <c:spPr>
          <a:solidFill>
            <a:schemeClr val="accent1"/>
          </a:solidFill>
          <a:ln w="28575" cap="rnd">
            <a:solidFill>
              <a:schemeClr val="accent1"/>
            </a:solidFill>
            <a:round/>
          </a:ln>
          <a:effectLst/>
        </c:spPr>
        <c:marker>
          <c:symbol val="none"/>
        </c:marker>
      </c:pivotFmt>
      <c:pivotFmt>
        <c:idx val="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0"/>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3"/>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4"/>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'Dashboard voorbeeld'!$O$38:$O$39</c:f>
              <c:strCache>
                <c:ptCount val="1"/>
                <c:pt idx="0">
                  <c:v>2018</c:v>
                </c:pt>
              </c:strCache>
            </c:strRef>
          </c:tx>
          <c:spPr>
            <a:ln w="28575" cap="rnd">
              <a:solidFill>
                <a:schemeClr val="accent1"/>
              </a:solidFill>
              <a:round/>
            </a:ln>
            <a:effectLst/>
          </c:spPr>
          <c:marker>
            <c:symbol val="none"/>
          </c:marker>
          <c:cat>
            <c:strRef>
              <c:f>'Dashboard voorbeeld'!$N$40:$N$46</c:f>
              <c:strCache>
                <c:ptCount val="7"/>
                <c:pt idx="0">
                  <c:v>AliExpress</c:v>
                </c:pt>
                <c:pt idx="1">
                  <c:v>BCC</c:v>
                </c:pt>
                <c:pt idx="2">
                  <c:v>CoolBlue</c:v>
                </c:pt>
                <c:pt idx="3">
                  <c:v>Eletronics</c:v>
                </c:pt>
                <c:pt idx="4">
                  <c:v>Maxwell</c:v>
                </c:pt>
                <c:pt idx="5">
                  <c:v>MediaMarkt</c:v>
                </c:pt>
                <c:pt idx="6">
                  <c:v>Saturn</c:v>
                </c:pt>
              </c:strCache>
            </c:strRef>
          </c:cat>
          <c:val>
            <c:numRef>
              <c:f>'Dashboard voorbeeld'!$O$40:$O$46</c:f>
              <c:numCache>
                <c:formatCode>0</c:formatCode>
                <c:ptCount val="7"/>
                <c:pt idx="0">
                  <c:v>74955.600000000006</c:v>
                </c:pt>
                <c:pt idx="1">
                  <c:v>71888.540000000008</c:v>
                </c:pt>
                <c:pt idx="2">
                  <c:v>86245.849999999991</c:v>
                </c:pt>
                <c:pt idx="3">
                  <c:v>96706.14</c:v>
                </c:pt>
                <c:pt idx="4">
                  <c:v>418.99</c:v>
                </c:pt>
                <c:pt idx="5">
                  <c:v>85755.47</c:v>
                </c:pt>
                <c:pt idx="6">
                  <c:v>85769.180000000008</c:v>
                </c:pt>
              </c:numCache>
            </c:numRef>
          </c:val>
          <c:smooth val="0"/>
          <c:extLst>
            <c:ext xmlns:c16="http://schemas.microsoft.com/office/drawing/2014/chart" uri="{C3380CC4-5D6E-409C-BE32-E72D297353CC}">
              <c16:uniqueId val="{00000000-BAA6-41EF-A5DA-49B047D42022}"/>
            </c:ext>
          </c:extLst>
        </c:ser>
        <c:ser>
          <c:idx val="1"/>
          <c:order val="1"/>
          <c:tx>
            <c:strRef>
              <c:f>'Dashboard voorbeeld'!$P$38:$P$39</c:f>
              <c:strCache>
                <c:ptCount val="1"/>
                <c:pt idx="0">
                  <c:v>2017</c:v>
                </c:pt>
              </c:strCache>
            </c:strRef>
          </c:tx>
          <c:spPr>
            <a:ln w="28575" cap="rnd">
              <a:solidFill>
                <a:schemeClr val="accent2"/>
              </a:solidFill>
              <a:round/>
            </a:ln>
            <a:effectLst/>
          </c:spPr>
          <c:marker>
            <c:symbol val="none"/>
          </c:marker>
          <c:cat>
            <c:strRef>
              <c:f>'Dashboard voorbeeld'!$N$40:$N$46</c:f>
              <c:strCache>
                <c:ptCount val="7"/>
                <c:pt idx="0">
                  <c:v>AliExpress</c:v>
                </c:pt>
                <c:pt idx="1">
                  <c:v>BCC</c:v>
                </c:pt>
                <c:pt idx="2">
                  <c:v>CoolBlue</c:v>
                </c:pt>
                <c:pt idx="3">
                  <c:v>Eletronics</c:v>
                </c:pt>
                <c:pt idx="4">
                  <c:v>Maxwell</c:v>
                </c:pt>
                <c:pt idx="5">
                  <c:v>MediaMarkt</c:v>
                </c:pt>
                <c:pt idx="6">
                  <c:v>Saturn</c:v>
                </c:pt>
              </c:strCache>
            </c:strRef>
          </c:cat>
          <c:val>
            <c:numRef>
              <c:f>'Dashboard voorbeeld'!$P$40:$P$46</c:f>
              <c:numCache>
                <c:formatCode>0</c:formatCode>
                <c:ptCount val="7"/>
                <c:pt idx="0">
                  <c:v>86539.150000000009</c:v>
                </c:pt>
                <c:pt idx="1">
                  <c:v>84348.71</c:v>
                </c:pt>
                <c:pt idx="2">
                  <c:v>81871.259999999995</c:v>
                </c:pt>
                <c:pt idx="3">
                  <c:v>75709.23</c:v>
                </c:pt>
                <c:pt idx="4">
                  <c:v>1006.99</c:v>
                </c:pt>
                <c:pt idx="5">
                  <c:v>76829.85000000002</c:v>
                </c:pt>
                <c:pt idx="6">
                  <c:v>76828.900000000023</c:v>
                </c:pt>
              </c:numCache>
            </c:numRef>
          </c:val>
          <c:smooth val="0"/>
          <c:extLst>
            <c:ext xmlns:c16="http://schemas.microsoft.com/office/drawing/2014/chart" uri="{C3380CC4-5D6E-409C-BE32-E72D297353CC}">
              <c16:uniqueId val="{00000001-7981-4FCA-9D37-34CD45EB546E}"/>
            </c:ext>
          </c:extLst>
        </c:ser>
        <c:dLbls>
          <c:showLegendKey val="0"/>
          <c:showVal val="0"/>
          <c:showCatName val="0"/>
          <c:showSerName val="0"/>
          <c:showPercent val="0"/>
          <c:showBubbleSize val="0"/>
        </c:dLbls>
        <c:smooth val="0"/>
        <c:axId val="444353672"/>
        <c:axId val="444354064"/>
      </c:lineChart>
      <c:catAx>
        <c:axId val="444353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44354064"/>
        <c:crosses val="autoZero"/>
        <c:auto val="1"/>
        <c:lblAlgn val="ctr"/>
        <c:lblOffset val="100"/>
        <c:noMultiLvlLbl val="0"/>
      </c:catAx>
      <c:valAx>
        <c:axId val="444354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44353672"/>
        <c:crosses val="autoZero"/>
        <c:crossBetween val="between"/>
      </c:valAx>
      <c:spPr>
        <a:noFill/>
        <a:ln>
          <a:noFill/>
        </a:ln>
        <a:effectLst/>
      </c:spPr>
    </c:plotArea>
    <c:legend>
      <c:legendPos val="t"/>
      <c:layout>
        <c:manualLayout>
          <c:xMode val="edge"/>
          <c:yMode val="edge"/>
          <c:x val="0"/>
          <c:y val="0.17073219915171639"/>
          <c:w val="0.45708067195647162"/>
          <c:h val="0.6644712835208468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t>Winkel</a:t>
            </a:r>
            <a:endParaRPr lang="en-US" b="1"/>
          </a:p>
        </c:rich>
      </c:tx>
      <c:layout>
        <c:manualLayout>
          <c:xMode val="edge"/>
          <c:yMode val="edge"/>
          <c:x val="0.14606152075756459"/>
          <c:y val="0.1692838257080031"/>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doughnutChart>
        <c:varyColors val="1"/>
        <c:ser>
          <c:idx val="0"/>
          <c:order val="0"/>
          <c:tx>
            <c:strRef>
              <c:f>'Dashboard voorbeeld'!$D$39</c:f>
              <c:strCache>
                <c:ptCount val="1"/>
                <c:pt idx="0">
                  <c:v>AliExpress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506-491C-BF43-D6902DF1493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506-491C-BF43-D6902DF1493F}"/>
              </c:ext>
            </c:extLst>
          </c:dPt>
          <c:dLbls>
            <c:dLbl>
              <c:idx val="0"/>
              <c:layout>
                <c:manualLayout>
                  <c:x val="0.1916666666666667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06-491C-BF43-D6902DF1493F}"/>
                </c:ext>
              </c:extLst>
            </c:dLbl>
            <c:dLbl>
              <c:idx val="1"/>
              <c:layout>
                <c:manualLayout>
                  <c:x val="-0.1861111111111111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506-491C-BF43-D6902DF1493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s>
          <c:cat>
            <c:numRef>
              <c:f>'Dashboard voorbeeld'!$E$38:$F$38</c:f>
              <c:numCache>
                <c:formatCode>General</c:formatCode>
                <c:ptCount val="2"/>
                <c:pt idx="0">
                  <c:v>2017</c:v>
                </c:pt>
                <c:pt idx="1">
                  <c:v>2018</c:v>
                </c:pt>
              </c:numCache>
            </c:numRef>
          </c:cat>
          <c:val>
            <c:numRef>
              <c:f>'Dashboard voorbeeld'!$E$39:$F$39</c:f>
              <c:numCache>
                <c:formatCode>_ "€"\ * #,##0_ ;_ "€"\ * \-#,##0_ ;_ "€"\ * "-"??_ ;_ @_ </c:formatCode>
                <c:ptCount val="2"/>
                <c:pt idx="0">
                  <c:v>86539.150000000009</c:v>
                </c:pt>
                <c:pt idx="1">
                  <c:v>74955.600000000006</c:v>
                </c:pt>
              </c:numCache>
            </c:numRef>
          </c:val>
          <c:extLst>
            <c:ext xmlns:c16="http://schemas.microsoft.com/office/drawing/2014/chart" uri="{C3380CC4-5D6E-409C-BE32-E72D297353CC}">
              <c16:uniqueId val="{00000004-4506-491C-BF43-D6902DF1493F}"/>
            </c:ext>
          </c:extLst>
        </c:ser>
        <c:dLbls>
          <c:showLegendKey val="0"/>
          <c:showVal val="1"/>
          <c:showCatName val="0"/>
          <c:showSerName val="0"/>
          <c:showPercent val="0"/>
          <c:showBubbleSize val="0"/>
          <c:showLeaderLines val="1"/>
        </c:dLbls>
        <c:firstSliceAng val="0"/>
        <c:holeSize val="70"/>
      </c:doughnutChart>
      <c:spPr>
        <a:noFill/>
        <a:ln>
          <a:noFill/>
        </a:ln>
        <a:effectLst/>
      </c:spPr>
    </c:plotArea>
    <c:legend>
      <c:legendPos val="b"/>
      <c:layout>
        <c:manualLayout>
          <c:xMode val="edge"/>
          <c:yMode val="edge"/>
          <c:x val="0.42769305717657985"/>
          <c:y val="0.88204359669705501"/>
          <c:w val="0.15532526936180574"/>
          <c:h val="8.7017178578200516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nl-NL"/>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doughnutChart>
        <c:varyColors val="1"/>
        <c:ser>
          <c:idx val="1"/>
          <c:order val="0"/>
          <c:tx>
            <c:strRef>
              <c:f>'Dashboard voorbeeld'!$D$40</c:f>
              <c:strCache>
                <c:ptCount val="1"/>
                <c:pt idx="0">
                  <c:v>BCC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7B7-4635-BB90-1D1594E1FA6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7B7-4635-BB90-1D1594E1FA64}"/>
              </c:ext>
            </c:extLst>
          </c:dPt>
          <c:dLbls>
            <c:dLbl>
              <c:idx val="0"/>
              <c:layout>
                <c:manualLayout>
                  <c:x val="9.847098595043878E-2"/>
                  <c:y val="-7.03197004390828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B7-4635-BB90-1D1594E1FA64}"/>
                </c:ext>
              </c:extLst>
            </c:dLbl>
            <c:dLbl>
              <c:idx val="1"/>
              <c:layout>
                <c:manualLayout>
                  <c:x val="-0.10275233316567536"/>
                  <c:y val="3.19635001995830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7B7-4635-BB90-1D1594E1FA6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extLst>
          </c:dLbls>
          <c:cat>
            <c:numRef>
              <c:f>'Dashboard voorbeeld'!$E$38:$F$38</c:f>
              <c:numCache>
                <c:formatCode>General</c:formatCode>
                <c:ptCount val="2"/>
                <c:pt idx="0">
                  <c:v>2017</c:v>
                </c:pt>
                <c:pt idx="1">
                  <c:v>2018</c:v>
                </c:pt>
              </c:numCache>
            </c:numRef>
          </c:cat>
          <c:val>
            <c:numRef>
              <c:f>'Dashboard voorbeeld'!$E$40:$F$40</c:f>
              <c:numCache>
                <c:formatCode>_ "€"\ * #,##0_ ;_ "€"\ * \-#,##0_ ;_ "€"\ * "-"??_ ;_ @_ </c:formatCode>
                <c:ptCount val="2"/>
                <c:pt idx="0">
                  <c:v>84348.71</c:v>
                </c:pt>
                <c:pt idx="1">
                  <c:v>71888.540000000008</c:v>
                </c:pt>
              </c:numCache>
            </c:numRef>
          </c:val>
          <c:extLst>
            <c:ext xmlns:c16="http://schemas.microsoft.com/office/drawing/2014/chart" uri="{C3380CC4-5D6E-409C-BE32-E72D297353CC}">
              <c16:uniqueId val="{00000004-07B7-4635-BB90-1D1594E1FA64}"/>
            </c:ext>
          </c:extLst>
        </c:ser>
        <c:dLbls>
          <c:showLegendKey val="0"/>
          <c:showVal val="1"/>
          <c:showCatName val="0"/>
          <c:showSerName val="0"/>
          <c:showPercent val="0"/>
          <c:showBubbleSize val="0"/>
          <c:showLeaderLines val="0"/>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nl-NL"/>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doughnutChart>
        <c:varyColors val="1"/>
        <c:ser>
          <c:idx val="1"/>
          <c:order val="0"/>
          <c:tx>
            <c:strRef>
              <c:f>'Dashboard voorbeeld'!$D$41</c:f>
              <c:strCache>
                <c:ptCount val="1"/>
                <c:pt idx="0">
                  <c:v>CoolBlue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B47-4A2E-B855-93D9EF0DD1A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B47-4A2E-B855-93D9EF0DD1A6}"/>
              </c:ext>
            </c:extLst>
          </c:dPt>
          <c:dLbls>
            <c:dLbl>
              <c:idx val="0"/>
              <c:layout>
                <c:manualLayout>
                  <c:x val="9.4189638735202308E-2"/>
                  <c:y val="1.9178100119749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47-4A2E-B855-93D9EF0DD1A6}"/>
                </c:ext>
              </c:extLst>
            </c:dLbl>
            <c:dLbl>
              <c:idx val="1"/>
              <c:layout>
                <c:manualLayout>
                  <c:x val="-9.4189638735202419E-2"/>
                  <c:y val="-2.55708001596664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47-4A2E-B855-93D9EF0DD1A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extLst>
          </c:dLbls>
          <c:cat>
            <c:numRef>
              <c:f>'Dashboard voorbeeld'!$E$38:$F$38</c:f>
              <c:numCache>
                <c:formatCode>General</c:formatCode>
                <c:ptCount val="2"/>
                <c:pt idx="0">
                  <c:v>2017</c:v>
                </c:pt>
                <c:pt idx="1">
                  <c:v>2018</c:v>
                </c:pt>
              </c:numCache>
            </c:numRef>
          </c:cat>
          <c:val>
            <c:numRef>
              <c:f>'Dashboard voorbeeld'!$E$41:$F$41</c:f>
              <c:numCache>
                <c:formatCode>_ "€"\ * #,##0_ ;_ "€"\ * \-#,##0_ ;_ "€"\ * "-"??_ ;_ @_ </c:formatCode>
                <c:ptCount val="2"/>
                <c:pt idx="0">
                  <c:v>81871.259999999995</c:v>
                </c:pt>
                <c:pt idx="1">
                  <c:v>86245.849999999991</c:v>
                </c:pt>
              </c:numCache>
            </c:numRef>
          </c:val>
          <c:extLst>
            <c:ext xmlns:c16="http://schemas.microsoft.com/office/drawing/2014/chart" uri="{C3380CC4-5D6E-409C-BE32-E72D297353CC}">
              <c16:uniqueId val="{00000004-FB47-4A2E-B855-93D9EF0DD1A6}"/>
            </c:ext>
          </c:extLst>
        </c:ser>
        <c:dLbls>
          <c:showLegendKey val="0"/>
          <c:showVal val="1"/>
          <c:showCatName val="0"/>
          <c:showSerName val="0"/>
          <c:showPercent val="0"/>
          <c:showBubbleSize val="0"/>
          <c:showLeaderLines val="0"/>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nl-NL"/>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doughnutChart>
        <c:varyColors val="1"/>
        <c:ser>
          <c:idx val="1"/>
          <c:order val="0"/>
          <c:tx>
            <c:strRef>
              <c:f>'Dashboard voorbeeld'!$D$42</c:f>
              <c:strCache>
                <c:ptCount val="1"/>
                <c:pt idx="0">
                  <c:v>Eletronics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438-44FD-A814-E192B6167F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438-44FD-A814-E192B6167FC5}"/>
              </c:ext>
            </c:extLst>
          </c:dPt>
          <c:dLbls>
            <c:dLbl>
              <c:idx val="0"/>
              <c:layout>
                <c:manualLayout>
                  <c:x val="0.10275250172265231"/>
                  <c:y val="4.794550198047861E-2"/>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extLst>
                <c:ext xmlns:c15="http://schemas.microsoft.com/office/drawing/2012/chart" uri="{CE6537A1-D6FC-4f65-9D91-7224C49458BB}">
                  <c15:layout>
                    <c:manualLayout>
                      <c:w val="0.13302145797739717"/>
                      <c:h val="0.13415106201875424"/>
                    </c:manualLayout>
                  </c15:layout>
                </c:ext>
                <c:ext xmlns:c16="http://schemas.microsoft.com/office/drawing/2014/chart" uri="{C3380CC4-5D6E-409C-BE32-E72D297353CC}">
                  <c16:uniqueId val="{00000001-4438-44FD-A814-E192B6167FC5}"/>
                </c:ext>
              </c:extLst>
            </c:dLbl>
            <c:dLbl>
              <c:idx val="1"/>
              <c:layout>
                <c:manualLayout>
                  <c:x val="-0.10275233316567536"/>
                  <c:y val="-5.11416003193329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38-44FD-A814-E192B6167FC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extLst>
          </c:dLbls>
          <c:cat>
            <c:numRef>
              <c:f>'Dashboard voorbeeld'!$E$38:$F$38</c:f>
              <c:numCache>
                <c:formatCode>General</c:formatCode>
                <c:ptCount val="2"/>
                <c:pt idx="0">
                  <c:v>2017</c:v>
                </c:pt>
                <c:pt idx="1">
                  <c:v>2018</c:v>
                </c:pt>
              </c:numCache>
            </c:numRef>
          </c:cat>
          <c:val>
            <c:numRef>
              <c:f>'Dashboard voorbeeld'!$E$42:$F$42</c:f>
              <c:numCache>
                <c:formatCode>_ "€"\ * #,##0_ ;_ "€"\ * \-#,##0_ ;_ "€"\ * "-"??_ ;_ @_ </c:formatCode>
                <c:ptCount val="2"/>
                <c:pt idx="0">
                  <c:v>75709.23</c:v>
                </c:pt>
                <c:pt idx="1">
                  <c:v>96706.14</c:v>
                </c:pt>
              </c:numCache>
            </c:numRef>
          </c:val>
          <c:extLst>
            <c:ext xmlns:c16="http://schemas.microsoft.com/office/drawing/2014/chart" uri="{C3380CC4-5D6E-409C-BE32-E72D297353CC}">
              <c16:uniqueId val="{00000004-4438-44FD-A814-E192B6167FC5}"/>
            </c:ext>
          </c:extLst>
        </c:ser>
        <c:dLbls>
          <c:showLegendKey val="0"/>
          <c:showVal val="1"/>
          <c:showCatName val="0"/>
          <c:showSerName val="0"/>
          <c:showPercent val="0"/>
          <c:showBubbleSize val="0"/>
          <c:showLeaderLines val="0"/>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nl-NL"/>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Maxwel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doughnutChart>
        <c:varyColors val="1"/>
        <c:ser>
          <c:idx val="1"/>
          <c:order val="0"/>
          <c:tx>
            <c:strRef>
              <c:f>'Dashboard voorbeeld'!$D$43</c:f>
              <c:strCache>
                <c:ptCount val="1"/>
                <c:pt idx="0">
                  <c:v>Maxwell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9B0-4318-8A03-D43E747315F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9B0-4318-8A03-D43E747315FA}"/>
              </c:ext>
            </c:extLst>
          </c:dPt>
          <c:dLbls>
            <c:dLbl>
              <c:idx val="0"/>
              <c:layout>
                <c:manualLayout>
                  <c:x val="0.12844041645709409"/>
                  <c:y val="-9.58905005987494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B0-4318-8A03-D43E747315FA}"/>
                </c:ext>
              </c:extLst>
            </c:dLbl>
            <c:dLbl>
              <c:idx val="1"/>
              <c:layout>
                <c:manualLayout>
                  <c:x val="-0.15840984696374949"/>
                  <c:y val="0.121461300758415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9B0-4318-8A03-D43E747315F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'Dashboard voorbeeld'!$E$38:$F$38</c:f>
              <c:numCache>
                <c:formatCode>General</c:formatCode>
                <c:ptCount val="2"/>
                <c:pt idx="0">
                  <c:v>2017</c:v>
                </c:pt>
                <c:pt idx="1">
                  <c:v>2018</c:v>
                </c:pt>
              </c:numCache>
            </c:numRef>
          </c:cat>
          <c:val>
            <c:numRef>
              <c:f>'Dashboard voorbeeld'!$E$43:$F$43</c:f>
              <c:numCache>
                <c:formatCode>_ "€"\ * #,##0_ ;_ "€"\ * \-#,##0_ ;_ "€"\ * "-"??_ ;_ @_ </c:formatCode>
                <c:ptCount val="2"/>
                <c:pt idx="0">
                  <c:v>1006.99</c:v>
                </c:pt>
                <c:pt idx="1">
                  <c:v>418.99</c:v>
                </c:pt>
              </c:numCache>
            </c:numRef>
          </c:val>
          <c:extLst>
            <c:ext xmlns:c16="http://schemas.microsoft.com/office/drawing/2014/chart" uri="{C3380CC4-5D6E-409C-BE32-E72D297353CC}">
              <c16:uniqueId val="{00000004-49B0-4318-8A03-D43E747315FA}"/>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nl-NL"/>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doughnutChart>
        <c:varyColors val="1"/>
        <c:ser>
          <c:idx val="1"/>
          <c:order val="0"/>
          <c:tx>
            <c:strRef>
              <c:f>'Dashboard voorbeeld'!$D$44</c:f>
              <c:strCache>
                <c:ptCount val="1"/>
                <c:pt idx="0">
                  <c:v>MediaMarkt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892-4460-BBD1-02CF0F78AB8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892-4460-BBD1-02CF0F78AB83}"/>
              </c:ext>
            </c:extLst>
          </c:dPt>
          <c:dLbls>
            <c:dLbl>
              <c:idx val="0"/>
              <c:layout>
                <c:manualLayout>
                  <c:x val="0.10075762384043133"/>
                  <c:y val="6.436783939463761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92-4460-BBD1-02CF0F78AB83}"/>
                </c:ext>
              </c:extLst>
            </c:dLbl>
            <c:dLbl>
              <c:idx val="1"/>
              <c:layout>
                <c:manualLayout>
                  <c:x val="-0.14318188651008665"/>
                  <c:y val="-1.93103518183914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92-4460-BBD1-02CF0F78AB8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extLst>
          </c:dLbls>
          <c:cat>
            <c:numRef>
              <c:f>'Dashboard voorbeeld'!$E$38:$F$38</c:f>
              <c:numCache>
                <c:formatCode>General</c:formatCode>
                <c:ptCount val="2"/>
                <c:pt idx="0">
                  <c:v>2017</c:v>
                </c:pt>
                <c:pt idx="1">
                  <c:v>2018</c:v>
                </c:pt>
              </c:numCache>
            </c:numRef>
          </c:cat>
          <c:val>
            <c:numRef>
              <c:f>'Dashboard voorbeeld'!$E$44:$F$44</c:f>
              <c:numCache>
                <c:formatCode>_ "€"\ * #,##0_ ;_ "€"\ * \-#,##0_ ;_ "€"\ * "-"??_ ;_ @_ </c:formatCode>
                <c:ptCount val="2"/>
                <c:pt idx="0">
                  <c:v>76829.85000000002</c:v>
                </c:pt>
                <c:pt idx="1">
                  <c:v>85755.47</c:v>
                </c:pt>
              </c:numCache>
            </c:numRef>
          </c:val>
          <c:extLst>
            <c:ext xmlns:c16="http://schemas.microsoft.com/office/drawing/2014/chart" uri="{C3380CC4-5D6E-409C-BE32-E72D297353CC}">
              <c16:uniqueId val="{00000004-E892-4460-BBD1-02CF0F78AB83}"/>
            </c:ext>
          </c:extLst>
        </c:ser>
        <c:dLbls>
          <c:showLegendKey val="0"/>
          <c:showVal val="1"/>
          <c:showCatName val="0"/>
          <c:showSerName val="0"/>
          <c:showPercent val="0"/>
          <c:showBubbleSize val="0"/>
          <c:showLeaderLines val="0"/>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nl-NL"/>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doughnutChart>
        <c:varyColors val="1"/>
        <c:ser>
          <c:idx val="1"/>
          <c:order val="0"/>
          <c:tx>
            <c:strRef>
              <c:f>'Dashboard voorbeeld'!$D$45</c:f>
              <c:strCache>
                <c:ptCount val="1"/>
                <c:pt idx="0">
                  <c:v>Saturn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869-46DF-8B28-207336E0DA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869-46DF-8B28-207336E0DAF3}"/>
              </c:ext>
            </c:extLst>
          </c:dPt>
          <c:dLbls>
            <c:dLbl>
              <c:idx val="0"/>
              <c:layout>
                <c:manualLayout>
                  <c:x val="0.10275233316567532"/>
                  <c:y val="-6.39270003991668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9-46DF-8B28-207336E0DAF3}"/>
                </c:ext>
              </c:extLst>
            </c:dLbl>
            <c:dLbl>
              <c:idx val="1"/>
              <c:layout>
                <c:manualLayout>
                  <c:x val="-0.11559637481138474"/>
                  <c:y val="-3.19635001995831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69-46DF-8B28-207336E0DAF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extLst>
          </c:dLbls>
          <c:cat>
            <c:numRef>
              <c:f>'Dashboard voorbeeld'!$E$38:$F$38</c:f>
              <c:numCache>
                <c:formatCode>General</c:formatCode>
                <c:ptCount val="2"/>
                <c:pt idx="0">
                  <c:v>2017</c:v>
                </c:pt>
                <c:pt idx="1">
                  <c:v>2018</c:v>
                </c:pt>
              </c:numCache>
            </c:numRef>
          </c:cat>
          <c:val>
            <c:numRef>
              <c:f>'Dashboard voorbeeld'!$E$45:$F$45</c:f>
              <c:numCache>
                <c:formatCode>_ "€"\ * #,##0_ ;_ "€"\ * \-#,##0_ ;_ "€"\ * "-"??_ ;_ @_ </c:formatCode>
                <c:ptCount val="2"/>
                <c:pt idx="0">
                  <c:v>76828.900000000023</c:v>
                </c:pt>
                <c:pt idx="1">
                  <c:v>85769.180000000008</c:v>
                </c:pt>
              </c:numCache>
            </c:numRef>
          </c:val>
          <c:extLst>
            <c:ext xmlns:c16="http://schemas.microsoft.com/office/drawing/2014/chart" uri="{C3380CC4-5D6E-409C-BE32-E72D297353CC}">
              <c16:uniqueId val="{00000004-1869-46DF-8B28-207336E0DAF3}"/>
            </c:ext>
          </c:extLst>
        </c:ser>
        <c:dLbls>
          <c:showLegendKey val="0"/>
          <c:showVal val="1"/>
          <c:showCatName val="0"/>
          <c:showSerName val="0"/>
          <c:showPercent val="0"/>
          <c:showBubbleSize val="0"/>
          <c:showLeaderLines val="0"/>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nl-NL"/>
    </a:p>
  </c:txPr>
  <c:printSettings>
    <c:headerFooter/>
    <c:pageMargins b="0.75" l="0.7" r="0.7" t="0.75" header="0.3" footer="0.3"/>
    <c:pageSetup/>
  </c:printSettings>
  <c:userShapes r:id="rId3"/>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numDim type="colorVal">
        <cx:f>_xlchart.v5.3</cx:f>
        <cx:nf>_xlchart.v5.2</cx:nf>
      </cx:numDim>
    </cx:data>
  </cx:chartData>
  <cx:chart>
    <cx:title pos="t" align="ctr" overlay="0">
      <cx:tx>
        <cx:txData>
          <cx:v>Omzet per Regiomanager in kleur</cx:v>
        </cx:txData>
      </cx:tx>
      <cx:txPr>
        <a:bodyPr spcFirstLastPara="1" vertOverflow="ellipsis" horzOverflow="overflow" wrap="square" lIns="0" tIns="0" rIns="0" bIns="0" anchor="ctr" anchorCtr="1"/>
        <a:lstStyle/>
        <a:p>
          <a:pPr algn="ctr" rtl="0">
            <a:defRPr/>
          </a:pPr>
          <a:r>
            <a:rPr lang="nl-NL" sz="1400" b="0" i="0" u="none" strike="noStrike" baseline="0">
              <a:solidFill>
                <a:sysClr val="windowText" lastClr="000000">
                  <a:lumMod val="65000"/>
                  <a:lumOff val="35000"/>
                </a:sysClr>
              </a:solidFill>
              <a:latin typeface="Calibri" panose="020F0502020204030204"/>
            </a:rPr>
            <a:t>Omzet per Regiomanager in kleur</a:t>
          </a:r>
        </a:p>
      </cx:txPr>
    </cx:title>
    <cx:plotArea>
      <cx:plotAreaRegion>
        <cx:series layoutId="regionMap" uniqueId="{30B0A136-D938-46FA-9F62-48B8B2218836}">
          <cx:tx>
            <cx:txData>
              <cx:f>_xlchart.v5.2</cx:f>
              <cx:v>Som van Verkoop</cx:v>
            </cx:txData>
          </cx:tx>
          <cx:dataId val="0"/>
          <cx:layoutPr>
            <cx:geography cultureLanguage="nl-NL" cultureRegion="NL" attribution="Mogelijk gemaakt met Bing">
              <cx:geoCache provider="{E9337A44-BEBE-4D9F-B70C-5C5E7DAFC167}">
                <cx:binary>7HrZktw2tu2vOPx8KQMkARAd7fMADjnXpFJpeGGUSiVwAAESAMevP7uktsOS3Xb3jXvOQ8d9yapM
JJjgHtdam39/Wv72pJ4f7Q9Lp7T729Py84+V9/3ffvrJPVXP3aN71dVP1jjz2b96Mt1P5vPn+un5
p0/2ca61/ClEOP7pqXq0/nn58b/+DleTz+Zsnh59bfTt+GzXu2c3Ku/+ZO0Pl354MqP2L9slXOnn
H6+ePz1b9ag//fjDs/a1X+/X/vnnH7/51o8//PT9tX73uz8oOJofP8FeEr6K4jAkSUyiiHIc4x9/
UEbLX5ZfkTDBhIVRjDlOeEx++emrxw62/0sn+nKex0+f7LNzP/zj7zdbv7mBb1ZqZ9KvNkjNy3Gv
zl/u76dvbfxff//uA7jj7z75jRu+N89fLf2JFx4/dbXOaudt/eTxzz8K+/jxUftfbPTVPd986Y+O
/1cH+Bo9f3jsf+NsV8bYTz/sjfp9AP3+hN/a9y8CiDCaUIpjzlEYoW8DKH7FwzikJKGYYByGnP5i
nH8E0Mupgn/hVP8kiL7d/s2NQLR8u/ofE2bnuvs4WvmLJf9ZmP0bTsSvQgSOihiLYxwjGn1XBXgU
cUwR/0cRgOWvBeirE/+F8/yx+37d+J3jfv38P8ZlX7Pv1/v6bfn+5t7/3fL9/x330ln/sDb+vymb
b7x9fqr+sqT/G7kWvkKcEpSgkGKolzH7Ltcwi0gCtTKKSIjge9/m2r9wnj/OtV83fhNvP//46+f/
Mbn2Yaz/JxodfsUjAEIhZxjKIBTJb/wWv4qTMOIJT2iC6dcS+tsa+XKo//s+9+3u7zz47eL/thv/
OdD6FTZkj/4x/wJYfwN1/nz1l4z+buuf4d6v1j58+vlHzMA3v8Lgl0t8065+B1p/3fP86PzPP7JX
Ych4xCkiDIcJf/H0/PyyEr2KaEgIQiEKMUs4ATisjfUVAOnoFXlZgY0xYSjC0COdGb8soVeMRDzk
OEpwEhEe/8oSboxapdG/2uIf73/QY3djau0dXBjqQ//1ay/nZAjxOKYJ40lIEVwOcVh/erwDJgLf
xv8HJ5tb1tZyMU7RUmCkE4EVugvGtskHri4aj3yv1zgRW7tpQU3jc0O36jCjhqSye5660aRycsnZ
JS0TQz1EKUXTTmrHd1KNVWFkX+YrC5J0sEXTuula9eUON5M9zHbgOxd7kjmrbvAQHjAuL+00mpOu
lkGMZEqKxjQiwDjYBU3wTANX38QILxepTFEaNqRtWa/HZkn82UYDF9Si06ZKs2OybrPNh/aekjkN
KLeiIYodl2aJxVyTam9kLHiPprQhXGxqm/LfRMIfWBf/gXUJ+IhwltAoCkP0rXVRvCZDlNhErLK/
UR0Ocm3Imi1mwHf9mC4xj0Q9DLlPgi2NffMuJOOYrc6XAilj966JHjlWl9DMDwvTy1+cj0KEfe99
krz0DkKgFiEUf3u+NR5MZ+c1ETN/SwZbHSsir0uL49O4yKOXUouE18GeND4WfvCNaNs+3m1Uvh6T
/syT2WVOTuWRNc6cyLugtrd9LMOzStQi5IjOLR/erbVUmWcv/q5Hvuv79gPt3ZSXLb3+EgHdtJ23
YdPF6Jdpt4X9e1Shw8L6MV/90B238UbKupC92vbLXG1FwIb1NFm891G7CteF01XYRJEw3VTIiarX
hFY4rfpa9GT1t1u8IYH6+nM8+eDKEDunVRNdSsbC625GVigniOTTHpdhm1UbA4exdivI7MvjlwDR
3Talfx4cLPy98SkPoc4zEgNtfmHDv009LRmaWDuUom7arCfl675N1IFKfGPWbjlNmHMROcr3GG0F
K6ugkMN63zXsISJdXPC+63PXdF060abekdjqFHcLO0SNfsvZRjNnalys26Ey23I1J7yhIkrkVGjG
ojxys2htYHM7tVOOAhxldPOfJMPbzowbTk0yYxHUNUs31u46X6YVqvQNIsmB1qs98FqbKx/z9VCW
oxTr2G5iVcbt6rhrs3UeJ0jqwVysDIcdt+NztdTNxYRxfWk3+T4eB7oLjH+SXLtdX27yol9eqHSN
iIel3ikdzbAbU9Fv8sDHMNxbh2Xhug7nSrE3Fd34nvIl3JVEdWLE0otSo/ovHAUO+Z2ngJMCZeEk
CaGKEyjhv/XUHMWTwl5HwplqLmQVp8yZpiC+uRmryArLo5t4mt5yaa7QipmI5q0TrEkuCQCAfO2q
TYzOugLN61rE/mPIh11vaH9VLosTfTjZ3GyWpkHTV7kMIn8CNzdidUpBXXLdoYfqlFoe2MMUhbho
sRl2jqPgnULDaW6W6MQjagUjZX9I6mbe1S0fT2Ub3Cex0/CPO9LZqnQYrBcBV3ZfY58347ak0abb
YkFzmLftYrPE3Nco3McALA9VmbterqeNzLnuWrsPV6jMY5NTzPWuM+2VYe27li9jlqDR7jfi9z5O
Pgf9OIteYnzA9bKIsqN1YTR+WpFNsphNHw0JamHLbRYoMUzo8sp1fZP1ffwUkRGlyM5TShonc77K
29KEyblB66ljpZgVWbKRJy5vHbG5NIvK+DTiHBM/i2peeV7LwIuOqmXvnE+yPnBB6kLH82lsupQp
v9xs7QWCfCmIlfskmOK7zUd3xkQfZRXctxWsSBq8ZTFlBfxCJda1U/vWVU0Wo3jIeaObw4SGXlRL
+752UXUiPS24i9u8DeohtQbTtJbwmzq07kjK8H0blmU61MvzYB3PWKAgccuckmbLvhyTD0Fybrv3
W1jOu9Unz6hvp/1o2W7sy+EYDlss2KSkmPA7zCQWNhyqtKuyOSKD8GRGl7Wy7BiNJN2CMVfL/Jq6
4LqK6v04Jfq1pLJQO671+N7WdX+IdCCUapCIOnWa+1FCweD9rmtoinyvU889T6vYy9OAgnvjSbQz
M1WFmmiUyXpCVyvUr1SW6DAzfBwwWfN4aAfRqKrOWBIbYerykxrVefIV2iWD2bc+OlPvh7Sv2ncc
4at42kRZczEh49JmOgDoCV+PZBhTx1mVkkQ/Nmt0kyhlhQtN6tfAphUNx5Mu92Hs2HU/3eOx8oWr
yncbnZ7iMqwLH4lFT3S3LERm/XRQHtPcD2IamBZ9lIxinCOdJVt7Krmp9mvpb0auqZAxzsdgRYe+
H/Sp/twZ3B8mzh9iRopYJe1+0eppjPnbdi1zyeNGkOio18emZiYteXIfOHulorUSf94uvrSD3yI1
DHoYo1GcxHGCeUy/wxI9lfUC4EGm1aDqE7FJOvFoO/as6tLRcX7Qnt+P29CdfGuQsOsMKcL4JdCs
PYw9hb46yMtQ1vgYx+hW6d6dqlp0vJrOq69TqL47wEfTqR3HRuCyD4tlapOTiuQHwt1y1QD2ygBD
4kvUdCwNJQ9TKmNy9Goix36Qh9p24R3rcu6ZKkyM5nzbRp9PLyjPL8OeQ9UWVXJeRv88knks/txE
+AWsfmciGtGYYEoZsKYvdfw3YFYnE2hSZqrSsoKKy8HfUe+twBhqXeWlT4mFrjQ24bLnnZireNqH
ndkKCelcuPrcLONHH5LHrTZXYZCUaR2TIGNdePmLg4KM+buDgkaeEOjhFKSw73DXEgUGUEZYpei2
tGzI21AH9ziEDqPMJtNRN/M55pVwgXbZ3M0mN9NfxNMLu/juDIBKXyQ6GDhgFoYvZ/yNsRCmMgzG
ORCVHQ5+aadTX8Y7w1d36jCprpi5Ldv2jZ6s3p2+oocBCkxGetle60SukN0ByWlJyCkIYyp8o0k2
2XgUX0DdSvW2x5G81qV0QnZzmbat4TujeSn6qgqO+uXly38Q8W5HyvaCOoKO68vL5Gd07JcNKMWE
6gxN0aBFs1xP9RYcw6pJh5i56wgQpQiTweerzNqYA37o2bUCAx6Jq/MACLZAS813s5yu6bBkJBqr
15vv03ENkt1fuDVBvzMqBrQPcJ+C2gIK9gt1/K1R7cwSXQcWjLHRj52fFrHZrtjmZRbM6LtI605M
wEZ8FBR+nHymaGezAbdvh7FZIG4ZSofuwubjtlEthg7gQ7C0Z9z2yS5ZqtulVPulmR5YzFHK+upx
WHQltuS+JCnDNX8TVyQRrFuxWFRSpZ7dbQnXabvOk3CzmnOSVaqd0yTo2cG283W7xVjQkTxSGwLo
mmQifB0+9QyP6cCAGJmpOa4zr0WkpC2gNaelI1h4yo8mqFVOd80yRUK2bUbdsKV8pkFau3bvUewy
2kFfGaemCJrqIZb0eunq49RF76K+SftQ5WFgiiFuHvtWxyc26iIpaydKujAhA/tUTWO0i9tBicDi
NAY2JWi4AJXjWmzggZwyaB+GQ92OXPg6DqPdKslRtrMWZoY2mcQIbN5H07ELdpah4JRw99nRcRLN
WI9wZnfu+ECEIxXPLG7atFQzuIeQOnOxW9NwmKrdiKp3y8yBQmih+4UIkoxIhChoMsSZymgL3M4a
aFLRlG/cbcBLpzG3WqcVaUTX9d2V6UpR0RLvW7LZfGzf+S35pLB7igkZ0mVg8dH4+bSUD7QJFtHH
U5jJ8iaMUdqFK91ZxafdiDfRGfMeDslSEofBNX9yRO+pJuiGAdyqWkngBOC+sl7qnA7Q/xlrj/TS
ubpJuSMkZyQUk2O3ASUqq+roVvERp1g1/BhVwSFsHb2pH4I1+jBKFe+DeLlU0fJhJg5DL/VX0EXu
wA0foSupFGY5+VbGzQ2z25oqpbt80TQtZd2IZRpwSss4FLwz/W2cqI8G6bLoF7Dj1pVzhkv+WDK9
g06yk5QLQEfuoDdwiIm7/sJXf1EBkiLs+gC6GjrVHd72Uyevt5EcmFMO6LNR52Wjr1HS3xsV27ej
3d62ZZ9uhFCRrIm8Hxp3MEqPed1NQ4oCq0Qbbk2quuQSjHyFMuhIDqAs4Zs5mvGuaxQtWtCLU750
NI3OQ7WUl05dDUE+c/I8cSYBrtQ8j6fkgwf9QWz94EXTiC3q1oNaGLAiGORmsn8gQASFV81b75co
JwQyU0N6pJsNWAbBe4r4JjayuosMqgI6vBXlGMPFZhyd9DzZLKQ3/YaSu7ikfRqyMJ91kNzJJLza
gMplYf0pGkp10k4PuQylTAEg2saLcAXuW610yrRUu0gmLkumYSlQPZ+J3jKKg1lEGN+EDbWz4K0C
BWgaUDHObEr7ml3Ps8FCxc297qNZaF15gUA8aSELUxqHRPQ4cw0Os7YJyrwrVT53/WcUgFrAty2E
UPT9LVUsVy3pD4MbqoKH030PEEl17N2yzveLQfzkknCAOAdeOoTHbQiGggSyy+KkPm6ze101gIRV
fwrmrS8iPn/UfWKyMYYyabeP05YEAgF+FWOrbqvuQ7Uuu9Famdqti9JGMhEuima9jk0KpVg00j0O
SsldD1y7k/M7HKzDObF9e6xGky0DFqiNiGhnIHgxtKCUKD/kdkZatC6S2WgGI7qhX05hV/sM61Cn
iJGlCNo5zqQ1V2voaqGWgKYzEMQqHB8iFOYdmottVeVl9ORSrtID9saNAKVPpm3XVlD6apdpGK8J
xkCasI3ex1dLAY1rSOMmbcNIpUE4NPvVbgYqN6S8m4q2czwFQl8D+kquAzaVAkA3mDpZ+yyYJH/x
ago65S2UpDZzy/YYc3KCRgHbTAU0wmokwOcqRbgtBelsnSNZQdLI7Thxmi410CodcJch025pYIE5
0NgDLeKnBPUXwscPSzLD3Tr+mm5LJyrJH/Ba+XSS9nwPrGy9gk7FXHU9QQ8S4RiSvDYEFJBF3m5+
BhsvQGgYkXu+BBe69aRoQ3QmoApJsF+OjQVZo0mAgyTBcXHkvqubJ6kWKPNkjQorgzxhNVAQn0SH
ZDG5dzJJuZIm63pUHeut/Uxntl2GoGuFnEy3m48zH+RdguN1Hw0BMIOuFkCpw93WTVZ0vsO70XWr
mKw5JFO3i/x4kg69g2afEdfEaYCX13igryeMWYa2HvhTIHeEjAsoIPOQl0kFjKDywOL71204xcAb
oK82VHb7lpoHNAAT7AGf47dkK7VQAzBtOz366agqwS0IPxoATz0YDFgaXyHZ5mUTdEUIBLGeQQcd
g17mpZ8CALzoKdAhL7qR3uMIgSYWJslVMBZRqU1mFBkz24JoNuu1Sbd6eI87KL58Dm+jhb+Zc6qh
WUE9PFTVemY95I2xahazHCbAdWYDX4VN5nasYadSr3Vq440dtkkdWRVc04A5oAKbO06WJvuBuHRN
2HryoROUBf0tq5ZPuIafGebyUC3TknIdb2lTrfnoqi3VVf+hQzROaeRu5kA1uzEJ31uQUmSrrso+
XlO6gj7XylWJasN1FtnkMiV02HtTMbGi8h1/WqbkGQrAKMi0PrPkc7iFyX7kIPR6btMwaXmx1XQR
YatB1tr4KSy7J6agCau6WKomzOZ1trtlsjZXUYdTb+nHclrqFAIgyTxNYlFukd431rww4Paxq8en
qRz8JaFITJu94dSoHA0a2ninDyDpRmcGkCG1ZAfiwLMpJ5QH1Hf7oPJTxkkEMVdLCII1zqHinnhX
g3qJk/k4lWMrsLXXlSEn5pVYAS4BycbBbWLX87DE+RRMX7jYlkZl85Cgh2VU0QVZqHWRVT6nQZU2
24BPBhTpE20WsN1yXuu2sNr7feQWo4RxMZgFza8XkPegZdRb0ZsaVHko0NqDZJpIVxiGNqFBRUeY
9Ocu1jXkgFbplEQ9iKZofhM4Pe2HdXV7Oq2lYOvrwZb2hY0dNgDnxUhBbU1AOkircLlg110aEAFu
q2h4OwYNv9YuTUZ3s23dR1y5fbg5l9cuqED36E6gOd6M0ZCkS9MbyMRjguc45VSZ1A7ooVoLQKZc
ojB1A2PprKvUdVWcVSHmQhNa1NguWShhtpAwD4BVbTRNwjUzncKgzMmHCOQhwTTdRLCaz03Y2GMc
7aCuI9ixvd1MIHq6hZBoyfXAKuDYJglFtxjQgjbQuVRyzedoO40DZA6ugsw4V6eNlTfVPPfHqab7
Rq0kCwc8pUHCH4it9rjeyjOUm/a0DA6yEt4hlpTnJag60S4K8NVippOLlzrTQR+mBSptkpulA5uu
MIchy3wHreQjphYLIzcOIL+v96aPVpDw7IdlZs3JjNN2mJ1bjxGMRgC89+fGObBJINGRdAgCC5cZ
PHaD73nkgv3Y2Q1k4KxFkqclbSQoUSy+1EveMxbsEsLfVV6RSzsUC+n4oVlV4YPlwxRW0z2V8rZd
biWLXmMXHEBwqosmSFpRDY7cxKwtIoAb7UhYOgXdsgt9QgQMq97Tdj2wOOqLunYqxTi+R63+hLZq
g+KnHiNa+b18GamAFFI30FKMrNORRcvdqJe6mFpDbvXKU1IDIpvnUu9g2ADEZhmCFBHiD3MOG8LX
GIhXXYE2suiroU/WFMOM5MDbfskrJvNJ8yYdCYh9tZuaQ4m8EU04u2uzgMoJffQ5bq5sEtCLRICg
vFrcpZNrsXnyFvEmPNYoue0l1TcJG8s0VP3xyxHISh68rughBpkKZjJJpvo8xnN13WoImSWqzcmv
8d5z0MHH2MQpHh/kuMIkxNSneY2LBePPATdvuCaTwDoCDOAbeSata6XoQvWxY1V7bl1nRV3GtCB9
KxZs3QX6sswbEjVZ4xd6HVQgIq/1y2TH3cU9Da/0XN7ReOr2YbVN+68X5NsixeLYCCMh0Ag064px
HPgeZDZ7ohMKd0M03PoktAdD7X27TUh0cmAnqaFuMrD67svcYB0vvVLqqum7zFXVdJBq7XeDCqLD
2pi3pUIk7dH4VKPqkajnwa0fdOnGPeftvrWlPJaao7MPoPBK6O0rltcOAu28opamxiQo1V1AT19e
2lAN0AnqoVhhjHghPnijesqySqv7oVqDi2Y6uHTArgVuUFsMiV6vKvUiRTrQUpellymRWN9VY/+2
XDt9wgvMNuG2g50K1o/EzProSINvUBXk0I+irOwHIIqcjjeldyDHliXelTq2VyOa4t1crY3QDdQa
BlBrB3olTMci1O6daqssXvwBYNxwH/o1BSh+HXOg3EiBd62O3ix9X5hgBek5Nj6vK6BuOOjwqTKA
LmVARNLBxCykd7qt7luC4lzX0KQsAb1/hQHYyPNoXkHr3QK3g0r5GW3r2Yd4zMbQL9czAwQ6goQY
Qpd3FLDlVs8715qzb+l4b+WUbdTVp2Dox5MDzUoaW2e4rup92cT2ZCVdReT7KNcyaHdDF+MHUwL7
3CKzHNumqUVbu/EqVPaBR7O6UW5wD8u236aoe/tyEzoMlpsJo8xPlt1v01Yf1n65G17mA4r0dRqR
DdoyIyuIDkl4tpU/DxOIJw3wHLGB5Cm6phpzJ6FoSdQ9o+hhrthylim4YM1AFOX5F409dB7GA2bm
Ah4x7LO5greb77Jl81dN3Ji0rSuQ8X1l0yhg5W5bNfAXNbo86TZgSaXasWlj2YbLfd/GM4gLpAe9
mOUs6ZOsHinKXZjZebyDPJthXF4FSsi153nrgfzPGl8cKIJZuw2Q+NHFRslyNBsETI/o2Zr5CGRP
X4DO9nUMZZWHbd57vdyvrnq28EzdOVaOpUGXQAJFbSt6zefDyIYLIwG/0TFyKU+IKxpAKJ6v6NIk
CkFHTMbCs2G8VDwEPj1OAHO9B5Q4B2+HmDeHplQwnAPVdPVNdx3FsbouoXiBWFUWwIPiY2dAGJri
aS6cWV2xweQhmlI51ley2T7PVaVS6sckm8vqcxVWdD+V4RVWHEq4LHEqmR9TogcgaXZasqmL+/Mc
zTKDzDhsdR+9ibw/R+swFMMG1zeKo3cc+EFD8Aj8qzZ3nBnozFEIMlqIuyKo2D6O63LX206+Xhso
fooYgeJ4ffQaAweUENUUdVdRBVpQ6yv9ACL0mJVN8s7CqOrQV8N4wJzynWoGlA1xbPdoa4reb8tb
ZZ0UfqZ1Fqx9t9e9am/45IAiTUsxS7N+cH1yqdt1uY8m4CJkjPNhaJJDX4bu7MKwh1Z0jG0Y3KMh
Atq2ovdojaO8tu0RaZjATT0C5i3nW3hm4gEmWDifwbxQzNnHoJ6PAzX1ruxB1+sYgI/e+nrHJ/9e
ynJO+wgyvEcdXIUN0Av57IoJinxqKwOz7FW/YXHjDwjBTzAJ0zgUWp/DPOpcmsmcNvSmH2shybwC
mcNvO4nuWrgBXuEIREE5ipqwQ92YIF0WzlPGlMngWc8iMLo/dIuFpxE6k28tTA4tzB9qUMZyA1D6
pR9bvuz0UtHUV8MR+fH4JeI9LxUMbtY+1SF5Ubynt3Gpp3M7dO7lOQ+QTIOkE5jBhNV2rCnsAjpX
vY6iXDXQu2kmuQcJwJOp3s3wPEgxI9MX3vQxiObDdOXVcD0PyXwa4uEpwcJVLT+EG3RBxKzdf0nC
ZaWzAJ9Uu2CDYy1bAU9gULG27N38ch8UaXTYjmizd47Ceyht0w1m5uO48jeyh6HnXIXq5QrnCqsA
BNgX8XOY9yiqRaBhUAWMcUNlcq7mDDEUg4AUIbGM5mliwKJGXVcnrMT83+ycWZOeOLa1/9ChAgkh
xM25AN55yHm8ITLTTgYhIWbBrz/rtau6bXd3dXTEd/GdOHVRjkrbmeYFJO299rOWnIpNfdFtROkn
TDlHIxdU+j5xY+w0VeQP/Q2tJ2zfM26b42uBJdNnqxrjMz4umJeH4igqKVe+lw3nrE+L7+NGKzCm
zVq6gfpVHzxb51Gu7bxOld1rWmHeYzqzZR1UWUjU1Uapyx1LpwP1gBOkY4u/moomgebD1sLJtgRC
EYTHod/M/FPXOdv5mqgopXl7ZAGejtHPZnDJVRfmN2PN8vXMu51Tt8sus45IhgFaSWPnMVL+ySEm
OBGPvECJS3G0A+iIG+PKuB7y7DRNsoswiGxi3lRxeXn7luBZc6+96oOsWXn6QdPCi3SdnvmMFdTX
3UpDdDpMW4+oOZl8dErzZX46Ta/O5UVvHX0ulG7Xi8dt3AThdeZRm1gPc+HCD+0taku51iSdjyo7
4URGf7tQDDk0tTvlLqdysSPm5NW4dZuRrWsO2qRlN44nj5j2t1vhDcVmsGRY+WJeNszF0HKA8tGG
t6WLCyi8JXZ5TfaykQTDgDGLR1qUezEUp35idBPk3hdIDMEu7fv93KIPXgoNSabiMca+AkIQxAXP
OUF4qrFW/RpFq/PaXGbalunHIk+HiDQtiiebyvVgKj/ppZ8mS6f1ur7MRHs33A9TG+L1yqHdh+iQ
cjV/GWqAWKrNIsnokqCBHyInxeaRVj14IBN+sH5YDp459cLQnRmdj15zUAT9w1xn/Ja76QMQpeYc
lq4TWbcvorlkaI5agDO08dc5mqx4rkqILn6pb/oGaFkpQOu02HCdlK/H3FKwKPlDVxgNCQtoxDCT
ZyaXTSgauUulJw6mtjTKw+YB5QbPZojCkGJWvn3xurk+jfh3OulD83PrTe2Ka2VQY01T62EPZNPa
c6Q8ffslc12VQFskmKGXeHFKfgAh8NxhEHdqd5DcDmUqr0i4DOuWghua5vSZTHKIuRAdZDf/Y4F8
EdWTivqBoojAyC6aASNsQ8dpMKNCfQjWAcWMoGgy6Ssbpv08dMvJyb27IuV0OxfYhwt80mDaaPSr
SwwXTbcKnZpDB0b/H+BdwcIAekPree3a4IQT8k5in8A7M4gdmbz57LvNG+vKOVkGIqBVkINK7RSX
dbdNXbSjvqF91M+5OqRjYDd+T89BxvEvLAWLq7wvV3pxVYxdIPbTdnlOJb1p0+BktGoPbs/76yBt
v7K2y19aF4CF57XhFmTQh595M/rc8p269a4EL7HKlz48S2ASlScgUzUv0qke0ZOKKJUhQ08Wh0Tp
vRHhoZC8TcKJpZHlAEWaMuzWk8pFAqW7e/Y87O3Mc56Uv9zPlWQR8e18JCMEEY1/DRQdub+bTGaS
1HY7r83KuLSOTvRyKYiLcd9CPT2pHv3kUG1VPYq4HXm3seln2pbqYaHLl6ouGNRuyBRCYMaaifXS
TVkkKNsSOeK9BHQKhAa0preap3zca92M+3GYLZ5p6CUk/DKHAqAHKqGkN7Y8ZYya7USa+2bpUSEy
jnfHn55IrYK1YnZXLWWejIXqEsdJ72agiCePQFSvbevfMd+Z1jmoxKRpsF1JfrfkxXOfedk6E7qK
Ctz35IBbphP0I8OaotJNxU7OudwKiTOwtd229Vy7t3n30Op03OS1WA6Ld9dy1AtctMOmmU12mOo6
xg6HtUYxtL2My1ZN4dHIAJ68bnoxo9e0T4NPr6pxfsw6uyICpW/ePw60OPeLD3kwsKtgkrdF4SxR
yyodL5DjIrEtAyaBCOZzPE5v2qBUaAjOET4By+z1rYGSlYxTWGGkGKqY2RAyvNSvfUEwZevQtDEP
ckxg01Utmg8IfzHR/lVqUM0EwWFO/XeNlyO+XEyJ4i6sGE5fT+EqjYhgM7lTXnrX9jyRkKw8W9aR
GDx7agb9pKrgyi7MboCX2njIQ7Olw6JiWqRz1NTuw8yK9o56w3kAc+hfqtzuNNSDiSU3LQDRQG5T
R2Yrht0RaBXAqXJoPqtmrNYqt866TYfdYPMjerj0nLW9ExFI+NOUyT3plw+jJrw5PQTGLs/OYwG5
J3fJdZt1r/UEodDwgysDeOv8Z53vmkmKTW5BXvTNOJ8a7p5lO2BwQYNl180fGce0oVT1AxvRUDV6
vAmnLNtVYjzD9JdQ1BzrQnsiCfM8Xsyc9PTSnoyPLe7J4KPkmwDltDa4U236zDsqcFkh5upT8eH0
2V0AcShqpNDrvlhQZi/XtcswnB28KvJqDzUWZCPblVXsuziXoSDn666r6wR1r4iyCftinergBvpt
3Arv2mlwFqCaDFBhYG0twsQmq0WMGS1qEDS9M4USgw+YCqg3jrjvRNQEQ1zU2SEH9fZf+J96Qhfj
R+i/XwAJXrMu11HGMcKsyWby7W7E0g27c6eKU3e7Ed4E1mm+1tru8yxPo2pvj5WTlRFFS72M8xuV
5Kmo2SOr8sSI4dgrunOXT5Z3G+mU994i75vMneL/chkU0kZxtNZZgEEeNGNj+F3o1fupKu9LDApp
5Z+HdNHfWcPfsfbr77DKd0D7ozZzW2T5707Ov33539vV7eqb4/Dvv/Xzl/j+33/ghUb/6Yt/AOP/
Bfr+s53lz7j4n+wBf7hHvrHjoFc8F6jkv2bjf3Eo/fRd3+l4/hu444CDguGE+kwIgO7f6Xj/N58L
zoBSCECSFwz+73Q8+S0IxIWv4C5w0wsC//+Ijr8YCn+GZL7zHHBp+BzXyH4BdTDi+Yvn+Ivn+Ivn
+Ivn+Ivn+Dc8R8rkHSkwRE8talWMQiKWzU+wdsyrpsYMgYo6vDQGY+T2brMfg+5lSS+1Nsk8nLPm
NUs33M+7yPWao9+zfQXwLcYhMSaOLDd+2ZrVuLjjqrMsRs0PDUItQHgDJwpLzAcwpVpzVetdABw9
d9kVjDVTbDsNTVOLNla19eLZ5C9qLsmqn9F1TXNxj6nbZ0XhBcozFYepdTZUV4+sFg8ehAD06Zje
ce1i1jTJnQOZYcODhcViDm5DiPCl6HMMYSiB6Ouj8sEPogWaAT10UVhX92OYnoUVW0n83QB1alO0
bO9kg92O8qaCsykdOzSS0oOyUI3l18n67WZwlodMFXZdp691rTGvo+Nb01t2/PYLrFmFKldBMbbb
maBNwJR7SpqS1LeuZtnGFWqzdO4QmdHw6w6FUWJND2OG2QIIPQ48LF5nStBDcabuNMh1QOvwcEUy
7LxHPYyHIrAUpVzhHobZBXnnNMBQ0Q4ndBZgix0oCedvv+BIL7e8IR8FXYCPwB6htq4xVTyRHD1I
kMOm4I83lE9fCkeGmPKZboP+J0iaoA7WsKwOkZ6cMRq5Hk58IB8u0Y8NYLTENVD4/2p9/mp9/q+1
Pt8q7v+oo3gqZGG+finefu4jvncOf+sy/v9oKxilAlT1v24q1m3xtfsxduTSVvz+XX80FQxMU3ih
sMG2czgm/mgq2G+CiQDEu+uCw/HDH5sKWG7xl9FqwDlAPB7ArveH5Zb+FoQhtsaLr4CJi8n+j7bq
p44OQT2/f/2j5fbyaX7qKb5bbuHhoFB73H+w3PJ8cmcHI8mI1qWI/EWvHNdul3JZIIK+VfUwJXoK
DtZjj0GIDpPy4ctsFQBXe+oVun/HmQScFSqPhqk/ln3x5AIGk0JAh5Quhzx0V6bDDbB3uqXgeyeM
5ZZS3KqBrfvuaPL5ggWJR9nSE9M08kFhl1l5M2CYmIT0S8cbdeXKGcSMpBgzAYFOO69JZIdZuUYT
LjioDV0He5BYJG6DZevQeVw5cCtEEEd3Q1leYZS8LTD2CxJWTuNxbGOhBXh3Rao4dRbAZHVRRWMK
xqOpzJ1ux+HoBcNyq53gpYT+X4xNceyCIn0Y8/y16m+lX+uzoeRTMzIeS7DsOG/4sB/tvMWcIwc5
NBrM+dobl9oNRudfcKiYqGnuQn9o/419Ai79f3yMF/smYwECjzj91b6Zd7i+ITAgnPzmmns+5KGZ
ZxELiyYZ14EHfnPi6XPBgkfXoyde1l+a3ssid/Yeu6GFtOMdpZ4f2XQZ5IFFhZNBkCKGLxhzjJVT
1hj/QnIVZuP4liSwT0PbpE3Ejd56AnRkVgNX8+8HP7hvJnpFoURyWAScGYa10BY3pK1WOe9PBPbi
OACrEhPofLCnAREXUV0OKWylzXWf+0e/6PRucM1x7Lppk8kAk8RMdXG3wKvV++WU5Lx6l8y8uVUF
Wyi4vaVbOig5qR/BlwuBr9sTS+eIhq1Msl63K5ktcCIM8ElK99E2OM0l6W9hZ0yUDm7dKXtcMn0N
4uIAwWi/jHk0kfbcEA8CJ2Qoc8ehvx/K2T0TUqTg2+0A/RSwsUf4MahC3MounE/ZAqY6Gdz2q3VI
s4Fo1u3MNB+6zuYnwI35yXVzerig2RihlpiVMRPPZQ/8zmD20/oHIM9OwkwxRa3gOQiVazzXjTRe
vckwoAcOWW7Bd8B31s+rWvdnKNHI7wpp8sM+9k92Bgqx49edgYfM5xRJARA4vu0cP1hyCEAo6WhI
V2ARZBRwyI4tHR9pFjx4g6tjNc0fmKDtCRwkUor7kvMMOAMov85ZDLBDWNwbQ07tgDtP0mtM5efI
JcMFWkHBBem7rp7HzHz++XWTX+1M2NEC7GNwUng+85H9g8/1w3VDhCTg/XQaybqDBu8cK+IGcQDo
MmJ9H8TDaGRcMYBis4kW0EmRU/7HnipcBLZ8kO+ITYCl/deLSAtpMam96H6+/wQn5jpUw03r3ltW
qohqflbGfoRhu64H/jyncBP9+V2gFy3oF/eZB7EKPj34xgPvm9n+h7uQyX4Y5IU4pxDcFxZCfs1g
J/f7/pk3xYrO4Va5xWtniYmAb4P2BuEleP8wOfPG1gvMinodjpjYcp88ytl4EcDklQwztDoYEGBE
Wz4bS244eIE/v3byz649cEVALtFagR9c3swfrh2z26agpMtiLYuLYWIBvob1YuGn6R6W0b+YL30F
5ySufEKx3+xyAF9TiYVRVes/v5jg1wPyd6cjlgKB8MZ+dTpisD7OygXe587T2g1GzDSKG1U7mN31
JGpE1Uc2X9Vh/Z4quucGx0Tb7UoPpvKyvVJj8NiAHprASxjfPTEMB9iMyb0Dd6/qMcDF1C2BufjY
ORPM2SDpClwDQO8AHzzzgEfrNxj0Yu10/qavsjwKLIR9kWNR5a3+WhXyTNrhrs5CG420P+hesCSE
6alSXQrsSb5Lt2GrzvmYfZsfhrAnW9CIezyADkye0yeTG6idGFp5IAwOTUngk1pGMOh9f+hHcuUH
ot4w8sWR9bxtZBkT2s7RnMLINRegAtysXwdLd4KX+aW04Rfu8DLxCpHQaXx3xhoc9QyTHBwBf/5o
xGUl//yOh4FAXIgfQIFl3rc18MN70ihXwYYF02Ca4wQrati9GBjvIVsWDO2bK9VjWsorshF9egwW
CZCkDh59pkcMIbIHQFXheuxwocUU3HY0JVHdmHLjkDnuABrvaXnXNzDHOzP/yPOg3CjWFlFJH+nY
p2tMbL4sBPdZgkJUC9ZRZmQPQxDogpbUXjylDMYwwB89jF3gqh/EMDzVJngY/FBGvdd7cT3Tj1GR
cN1k5AHurmZfqrlZ4eTF0NcG0yGAc/bgZDVmEV6KkamBuXVutmSovX1hrLevSvlQIodlg0l6dezc
w9TO2cGEDd81ixdja3I3jQ4f8Fh5lOcMW7Ron5ycR8topsQxOOkAqaoIhKSKOO5X66hEKGzTqRck
WdiPMQaKsWccJCGIyiSs+zd7le/9Wr0QlMAM5wxyJ+CZgwT/84K3zlJVvHHhRxPkTuGMF/2hs2ol
FuS0jOFsVmQkGF0xYTcOTdLAtbFGebO0/pL4DXDZvjDJGHgZygMUcoVfI9dEZTGjrbueTUGSbGFn
7NlJOesbRXOZYM8E2dLWr36Z7fVYAudrGrpqKdxdwewlYZGPiHQRVawKdVu3vhN1OnhsQ1mvAT3f
YRx5GCe7Lg1bDvlou7WuRpS3HYzzZe49N8Q068pzy3Xg4B3qJszkS0l3zkiy2Eld/9iUU72ZAfBi
+wpR8Og2j6nWZg8ug65yDy4FP1VbUuriPgQ7GgV0XC/1sA81lAy+sOlumfzi5PXNuugB/GIA/RJe
oMhqZOmZqPGKwgGzbbgDUKcp9GZkdXjOAsBLNQr2BEjUhJdWlEezFI8zn8FeTkydU/fAJpFfy5jv
W06jUlOxCdKhipdJN3GYVcEmVcFKV35/snilzMyDve+jBoeQ5iQtRcUWqvZKlvOSNHKQm4LrPHFV
Fcu8zY6zST8YycrDOObHsEcKAdk0TQ1+p/LnzeyMKIkU20KsqTEcxSOYay3BKwoewXLdrPg43imr
X6bc3ACj+agdeEjqssA0Xeav2jPFygx9rNrhvfGxm2Zg0WYUpJNKv0ifV9uB7EGwnKRMqwSG5oOP
1y8Zm00KsCvyLqTWagG8llALhLHq4ULrtawjYHcAUkO1ysoxYqp+Hmhzbim28bm2H7BC0rDf2TE4
AeCPQufsEWyCtXiuO7InbHxy5zTuF7pvev/W918XS/eZQK2klP/oGLbl4fRlgFe1S8NdNQkkJ8gV
ywG3T1h8y4JTmgPQj4ZKPzif5tSN46rJcwz78ScExVmESkdFDSzUNsXuMiEYpdTjR1DqteQFivdw
FfoMf6N+x2p7ZZzfzqE6jlIeRS23eS2PGR7nmD4gDGq3tNWxGcxVR+S2THGpk9zCB32qebbJ0JtV
AbIRgvt+8u8B5KxccO7rsW+PNg+fkdjzOQikZXT8fhLYDIvGbrywNHvF26+h7JHFE1bgUPHBTIVa
MLUukMNpXy2kXJUF0EbXw4sMCgysFbhcCdI6BCvkVofRQRAGYPkvLb/IlzKq0sZLfNKOsRp9b42A
na9T8Na63W6c5dusxFeRu6ugZO8tUP5DoGziIO9qjwZTjtW4s4B8mKPeaVEdpxB7oVsxGweuwfC6
8oaNKIW/MVYP2CRf0iLPr6kYYNaEZWWjF+ZeF2ZAdsT86qHfWMOrL1bVhB/echUvdp7PqKNW5aLg
L+tBdAPFOjEHzA86iX5FBfAZHp6mrM0BvjavXsYjhZnvrrU5zHSXSTlyh+hOO3d9++hI+MY1652j
FbFv8B5OrlPDxwB8XpoJO74P43xqsCug/4SLf1tI9OYeR7RLP7C7QtgkHWCLrJYGiqaCe8DL9t1g
7qipQLqS/o5g5UyaJXp4F0Vw3WmvWJXKNBu4GrdtyF+Qh/aRF51YtdEosmVNFFaNPw7vhXkZ3CZI
ZGbarZZb3QafrHsSHBChYxF0Jerx1u9wYqtJIUrgRJos32awi7i6vQ9lceflXhdZVuRR1mU2BjTj
g1PK83KNsKYVcSxgj25WESKdNjj+3xFNcp4oe6HsSlDy1RVWR84Arrfna9F04MMr3B3DG9QA2F6r
5Vp0jXNVO2i9vGF/8Qk3Y3Ff+RIHYpAP0Wzmle7ye1+mFlcZ9LEj3es0Lbca/Nc8pTgEHQP/kn1s
rRtXYIgFEE6wSK2OaOafdVudfPjadFe+pXUTZWGw5crf9nAuG5dtZzHdGlCm9WJWMHiiUW/TqG3K
t6Vxr6mXbVEk9BnM4WGxySv32unmAyKYkLrlb2E/B5EuV3xoQCHXl+39kLL8MzX+maY4z1K33Pr4
3CvoOtjaYSatF6ABY68ib6YJUeWbbWd0PL2Ag94Hxb9kn5YFC/x/8Gjm5RAHAEObpYg6Afov5GaM
ORjRkqDazgrlxBcxZ7Tlq5zlpxaFSkp/vnEMgMeABUXUu6MCzNnBjZjDoekROHJL667tNAPQbmS1
7qoC3GNZrkPEDoRlh/yiEmZSuFKfnCvmh1eyySNkAdwWqb3VLQYSiyEfdXfulXUhSqH86uWbhPe5
Lx4aF6xaCN8J/MrFW24eDPyqEa/m68v9Erw8ORMH+Y2f0h0Agn9ZnIhP21TNa6C9HRBPF3bZ8WI3
qDIPbx1IyIbPtwinKaoDIilkVPMmT9JiWyr3pTBhVGBdrnPY0FyN1CeKR6knmyzhbZMDqG4DDy5A
WFRevKKIxwYAlCxwJQ35RHDNAxe2v0FHgZ2gAybeXWpXEI4wrHsRq4fNjLQq2D6LbW/7eCmBYcP/
+73e+o9E2H+GdSDo82/y63+f7tb3/wsEWtT9yMFCkOi/lmh/iUr+e5bi3773u1Dr/4btmQQQaj0k
HUL5+Bv9gQBM5CGin0fCksuIS1Cf/j0bkUDFJUgsDASllOOP/i7U4qfRixCBXvZb1uJ/INR6l0Sd
H5sdKAo+1GJkTYcu8I9LGPVPTXHTB1LMAJPKqX8NJwK41QvvvT5M4NzdNEbvwwxlxljVEe3Kd3da
IrTyT01evDezuikbePqV4z9muoWP/JKPZly/iyT3b3LH+2DeLWzoI4EbuH2SZtn1joEgMIcAomp0
NKIsrn94CtffL/1H6TnEU/rHT3RRKBA9g4T2XwNyltorh1Eh769j/AiXy+OAjX/T1/pALZwaEkBc
4ZTwDBfYEUl+SfFIvBxYLkRfHRh/5czdcxO0LlrqIpG8lzFVCPkA2rXH8z1aAumRNMiuwDlU3SpR
XLmapisvGNHhZheXvI+SIZtojIr1LRXiOr/PVYbTtG+dLeaFZdyvKeIaXG4Az+G0uZCx8IeGcW9r
UL2e3UgFgpO8lmN6z1OAhwC0AQl/6tK1ES/FKkdzBiA3ROWKjBQ0kM8Tk+468+w9K+wjgtUWhBfJ
zybE/ljjNKFEvFNAdyKzj9Yqszatua1wGq4q078IB4Inqfpr6Wv4YGv9UGn/zU95emxnKOlN1XCk
CTB5r22JxIQWxi80fbdViIte9KRgxxrCvUDSQAZSjxVdjolpOWy6FqkYi1FhAudyiAMCNlPnk4Qe
zMTQ0twlA3g6/LvooX98qRF5wdB34WxAhCj/5aVu63Cp5rwUkeh1Us/I+mNRPUCx3YMc3ARomaZp
3Dn06c9fPf5PRELU/Ze4IzSeWJ/8l6RRDkpTq0wE0ZItMLx3XbjuhvRtGksEOEBwjvDb5YOpXAwU
Prp61I/uwtodWesGVt+lhn8eINm9m7JrPP5sP9474XTfVHB7ivyzwbERpPpWQQ5GcAgcmWYZ37Dr
nDUhWJ+jd5gRREZC+Fkdi7TAzincyEcqSFIYdKJIzWgRHdOq9tkB477Ku7OHYLv9ApUXpTE9+BOb
Yr8XuHFlf7U4JMBL4Tir8b3ixo/KDr0XQf/oufgXbOCt3YqY1aLh529D9w42gT5ZYFaMmqq8pgFQ
AjWBKcjARfoiIYUKIt9FWIg7I7XL27hKfrphu29atBelnSiqVveUohEA/Fm85xrudeWB7bQLOqQA
1iU4n4p9mBobhSO2kJnxjSx5B/tPfWzb+tnUDkCDIkRjRZYrgO87p8VC6UUI06Y6avDUUVqiBKv7
6tMgXqzvIX0h3AE/sMniOgjf6x6BKYNzHXr4Ru3kn9bHcm562KsWOKpRPkJib1xYri38Kg3tV404
LxkyEerHkqWXli48I3MS+qeJiXDh9nAnWMYadqOykq5pJ5AgIZDXap7zUeB6ZnxM7M0Rq1Koy646
sQGDBSLkyqvlO6S2r37BjgXpKPpXRAOlLnIlBsdFjwouo/Lf1FS8KzbPcHZWsJ41z73vSdxkviE+
ShgU6edykFdtcfn083QeqwfOQ5n0l7DTalLvMEijWPDIRyBfvdJsOyWcVYokQKDLLMT+Tlem1iA/
KqTNALDehBn9mgHUbafUoAT8UsCCvBemf6pyH3UkTESRk/tbYvpD2Ff4AvHAsE6m9x5Lr1gzXbNl
BBdvKVSgCbeXuCWMaF56PfhFDVwE7d9cvbvuuEM7t6edd+NppHt4CmrypKFRLihVL0uinisvyjs2
xIBRHjB2hXyJCKdEh8hmRJxpNRD4iR/NrI6eY54dlmfIXjqOXuDEqlokEHKM2xro5mbNPcl2ogvf
NSluaoXEJeoGZ5UjiWGZDspOmAllybxAqQoaLWPI/xhgmZhbi8STdtqMZCJJiMwtSKhslRZBuq6X
PouyPnidBkRjgk/GoYKSt1fOKkew4ErDs7KmebDTMxjhbhg+l5yvcMcEdEewxXi3qQ3OyDf81DB7
IirrqfKYTLQW6F/8AKy7LT8vynlcf6SdZvvBL/HohmKnAlasZFt85rBsYop68SFqf1lbvnylRs8b
nFx7+IzLFSn7IbFucS599Y7yBg41uC3EBXPWovocWrUpw5L1iWA3MDYuH7XEA5zLtzngG2r5I82d
rSCfKBSGe5oxSAdqxM1idFtqexAjfpBHiueyVA2mIu+15utvaaqAmQycL8MDxQQNHgaYJHkyurjR
kGfh2ZlrYFUPLmwc9egnSPqBq9qL4Vzfz0v6AosEBIkmKgj5UmNdhM4MRTya/YYC3ScUhUq6IkgG
i3G2zrGAGRkUFV7NrMGKCwwQK3growbRKlHomfxAG5heLHNkMpkAln/opIu7U064TjEJ2KczsTc+
FIcbLyjvUFk7o2CPkHhgcW/K5FtQMLPDVTDqb3eyMthWuISQzsU7OtHHjCaDN70EOfZLXuHsnswi
IM6zjWD0RhJsHoNiBQy9GGzZfs3tpQzrBERakgS6DhNtEVxXDrg//QC3ghJgq6wu4rCfC2SLzM46
mBHRSLLlPsCKOUyXnmKi6DuL6VRyD/RX4PPVlOF7UKeJg5YhupAWkj72UguTYQbnaW1uFrcbdzLr
57WuPex6SGxox3Y60p4iZhcp2mGOIIEu00k2BvzM+hpnho9skqBsP+lcYUucHUhFgrcr0SEJgGTD
B/xyn8PYBSuR4VxaKtHuO4RrJWi2YsPrd0TRwOwIh3pJQuDqtIb3xbtLy29xPmPMgtgd5DuisyBV
QEZBHgGtdmUDF47HFqhfWHhsKilO2sU9q2lI8aSX7AjuDG9+z26s4z6btqjWhULugWPz+pzP+AXh
FWcfYwdbO852zqfnqiD3pLh1FxfDfJwH8Mj2xUrL7ksPRIArlVxS1LrqtCDGZq95N8Y9AQXAFx9u
9+nKQyD2iW+HLC2SxWlp0hC76eESj13Nn0jKDhkfXeSLmogVEs3aiJSDnrun1s79BgbK23IKkRZm
MEqXRbrs8P5FUkHEDHrkg9aWF5jDICMWoEEVDYHdkWE8DwMg/1b1z5f/HIkY2rRC6FKufLzypk1y
xFpuCqfZeP/D3pn1to2l3foXsUDuTXKTt6JmybYcj/ENEScx53nmrz8PU6e7EycnQQHn4mvga6Cr
C0jHkimR+x3WelbMYxRy6H1Zx3d511446NliW/Gr3yY3QakpppD8X5isByBg2N9E+0H2kTfWyZY5
QLTqR4ZmCP+Z1LTUn1IkO78R5bko40MpmFmbbHI1wUHuBvGliPtXozIe4L8YNXzShGOwj0pO+aQv
dizreCRzRFZVA98uyGbon7dxUF90Fy+nZpqPrjPyGeghU1Y8FhICXT8PvGNIgjvDn/dZ6V6iDsJ6
3CQ7HMJABWcr4NAOHsemhXRWdVu7C9or052W6b+5wl7P0Wnj5DSy+doc7TM+jfhqKIdtGasOC0I2
eqOxQG3kkxFA8dDsKljPRXqJkm6dYZJCmIFJFRs/Gr9gxuoKoBHmhMsmuP7IIG43Osz8c2pzj5HO
ygInxg99YGM8eVPY3DglLPKiupl6cRtH4jGy7djTY/OjHGDpTTWe3cgyW29Iym4V9vgxOrgHJ+Vr
n+ueMo5O6pnixnMa6Dw58oDGzN8qp9f3djTf5uC8NpFmO8UqWVQXv690369SdZcFvsuhjWXBcWyF
b+H7rjGMfbvCdexgXh5uMw3RaBdc//4lfllLQ8KFCbZERPykPREzkp26pDMtp+QmTasLUtBrCDJl
+ula03SIKiPjn25thtgyv732PxplXH/q26/V+1nFf+kww+Im+u7y/xTw8O9Ikx/GGH//rX+NMfjA
DfQPOFHsBaXPR/63icVEOKaky38QjxkGWR7/GWOIv1gEErxgOAiIFhfLf8YYSziIi4oA6RqIAzRU
/0RvZto/y0qU4CeZBqRZS9CC/fiNjCrRJQhZcNijItkPNlhegZN2bDswUAwBxKztqg4/q2OT1KDy
1IXYeI665CnX+mhVWAZj4aLmcTN/qGvxKamaq7YZP6V1+9ZH4ouK8no9t7ALZH20RQI92CxNCgUY
M5jwhgHRUjPTG+sd/4CwCXV3uHYC0Pe+kJi82+yxm/s77kXSGZJ+VbIPXi27e32G+F2MLLwH9i0y
V80+Ce2TU1hPPLMsoiVS+MsOoMUihunhgLUQ1fhWBiOsCp9zJSkM5Bj6BFmIpYwBEaxzi0czLJnP
j9pN6tCtaIuyQY0Bb82CoDeiXxt42VAaPVPCfNO2wNWi5U5SiZ3Q3Awd++XrSUvftMh8U3g2qbOm
XRXj5u17n9LXn24jux88mfFndcPLDjmrHGFbX/gWrZsoDFicgExBYQFLlFpyYfJFM/y06aNV30RT
uHOmUXiy0itoAeExaC1jn8HtH/Jgn7nlY9A71VFeLCN/0EcQqZoK13EeQFZKbxVcuCZJzU0IoKHH
oM2Rkr/2Ir9qkgqrsA4I0KiTlavnD232wQkNCmZK9b0y/QttCJVLHl5xSVa1UkhTFGvbQWzjgH01
e4rXIVuwZkz/vUY02cZ0QnZlTdEiU3gN6CNWKTJxJh31eqKYknq1zjpdh8O8GKubfiew3iMSVPel
VZwz9JirYDI2taPyUxhwHnQyf3Qg5Q5JBhPH/ZQZLVwENE57EJmf6iDx8qa9dAGMhaGwz7OiBIMl
2K2VCg3G/9klczp6evQlnhv1rwmiFfpucVNLBEgQhcRN0gdsR1lf860Zof2gf0E6CA8xEVS+SU4l
w5AKQxhKqzh4kSVVCJDYO98FW9uOw52mUy0P1fwpasRTP0UvWvZcNfnjFPfWyujrbOUOvjwKSseN
E/UmE6lNRRWrawPn6bTOZP5qo8xnkcVxqRdfipSdUFyy8tZpSUwxoJgy92NlsVx3DfB3RXMULN7X
U+gjM/ShLrJXPgjJbE7rzGtK6lPZihdo+yy3xMaJT8u/alG3Hcr6arCdwxi9uma79zFXDGD9m4pf
uvFnb+6y1cjmJolB2zt4WNn0RVbF1j+H9BqdOUS79Bv3NdH2OLavuAob0+4Bjb7FmX+YLlFQbMr5
VdrGUdOyA0Cl2yZVcNFim1oJz3bQ9uEx0cQFfM59HlnNQeVRsePatEN9aPIof8ybz+0CHHPd6AHE
PBbcOljc8uwVh5Q9pwAMkS7ndfzt6C6+neKJcTuRi7V3xuqNQnZcuxz5DUc/SMRnNhdyJwv3M/gD
8+QWrAPHpWKwJbCDEDxsXhZ7NjUf3Cr7QOOz11JtG0v3roCN6KfSMyd9j1z3kFCDzNQigXGTEH5z
rPz2xlmKlY6qBdPKvuFbWyzlTBpOwcqiwun89mOylDwIDzeDHe8qomymY1CJedfB41vZIcaWLL9A
vwvWYimjUKQ8GXl2iN0QVsVSagVJvx3mdonNsM6CaoybBd/tUqAlSpFigy87GkRzVVLFwRgsjjV1
3YSlBgMGpR7z250NJ2zdlerCWnTfk4SyG5YC0aRSBE0FCJvacXQxHtedeEwC9MX0pBfUg6qDx0hB
b8BOomCuwF/YYVFAFoHu3zQxRanjJfB5vYDudtVQJK5kYqXHenbDvRwckmQKHjLNtMFUD/Og0R4d
KxLeaFYIG0N94N1+WXg1pZ0dqwF3cFfytc+C/i6RT9T01Hy5Fe4i/6uMGpunWYyvX5YsnrGB63NV
7XvVmfSEuNn1sQIwaKE2BAi2Ue30RRMx018EtKituadnfa2lpAH0Awzl0D+zlPRCw3yOmxz1KILh
kUliMw/rNlP3Q6r4Fwp7wjI4szipLMgnlZ0xpmWPCrn8xam4+ezotiym7jhNU+UFbQYwqW+BKNr3
zYy4IbZAv0E9M/C36FeADUbkJvxQp9UlAKXkczO2hjcICDvwk7RA7S3D2jQ9oS8VIRGCSfa6SRey
cJVcz5G4Ar84raLJye9SV9s3divWQHIXyFOwjVAN0OTBA2k7ez/P+t/ir39U+f03OQmYxkgGzb+r
7V5+kaP2t0v5//7VfxV4dKgYChyp4AE5BO79q8CTOJFNB/+ygUsZOZwQ3xd4kpmazncbwD7pWt/t
qYy/bItUN1wFaJW/xbv9gz2V+HmkD7YCK7QhmJZINLA/1ndlE4jYyFJ2/ZqN1ojJypiyK8kM+9D7
oCZVWn8ZG+7TkIQx5rL5Caz+gdmKB5E03KEy+jweRdrcIOmODnEBV9xRDB0d1Tx/d3V/sYBaLse7
BZTN5UA1r5B2ciXfvVWUQPUY5Q1vNbApwSwT1fIkYKy1ct0bJnkuUkBt1eeXIWofQ0o/Dlv7xlQF
E3vkf17jw23ri/Uc3Ke2cVtNCDWHqBaebhuvMrfhnGrZH1SP77VyJCwKqnFSElg6snJctmrfiR4t
wq1UMrgmGVF0/iUKgI7l0GoJ56lF/WZPXLS5Lj1X2H9o9JbO4d31Wl6TNo8rRum+fJu/f2nXYCZR
wfShbGUKMM7hp9iXjFeL6nmwEFUWo2t5gKvjTViFPa7G1zCEveG2Q3PVjZ29zSN45CILEXNEb2oo
n+fB64wUyUIE0RjQ/76341sBghCKOgFRNUyuVWgyQctd6/H3n771LVPix40q8mwHlTQKZqkj+Pnx
14F6pk0GU23oJpRsle9+MS3jZFVM4oVeuh6S2l06USUBLTfWpchu/aHUmegq2Fz8PqjSvkg9eB1Q
3QTBdNXGNUSjGZQ8oiNzAfUgS2VaH7lHU4yFZ3XIMKrJB/U/qU9Kmh1tAXdETEZckUjndgwJBxgh
qKyEL3fToNQBbp+2nlPOjvJL1WTWjVl/gHbY7Ux2UvBbzedcD+8m1wclwmMfxmb6DJZSXdX+lTNZ
m3JQwbYonXBNVARUORVAA28QrMVlnG+Q+WpU+w09ekNR6lvOsJlKKBdV7ZheLvHc5NVO9Gtdivsu
MtK1bsUHiFEnPWCZmgF/70pYG6lJB5E2rz3xQarVH8gQ+4pYcpXM7dNILlVR9q+ZI/exI0FV9uxn
x8T6mAMyWhktBlUZ1TiMUn6I5SKKtZD/MEhaUvtOFuFr21bOiLAEnHh4uWP2krQ2i1KHKRtjdyvN
9XMwEbGm2/NVN9VeBNwQ6q7jDV3F8aZ1YMG5h3VMGnaKHMSU9pWkM3OXFq2kVyOTMGANQfumlkbO
paNL6ezMpcUzlmavpOszlvZPOfNV23KhU9qoEKrLUXTtnRYnj509gXRdXtqvu2tJzkETaB3oLP4R
LFDFNLdvRrpQsbSjamlM2/yY+5RauUuSSV3PX8albrS7T9SPV0xKP9Ejfmjpdcul6S2W9teOoqfI
IMIICK4+xkQZlgQhksm0S2XxCJc55ad11gp436Z0Mx2EoO51nMDWchTHy6FMrhvjfM5p8EqCAZm2
j5cjvFwOc51TXed0R/FIelkGZy9q/DVLCvho5lLIOHuH2mCkRkCgYgDITj4nZk/5YM092z8SvEDj
XhGLZ6ySpdxImLjv2L/eD1QixQhaC2Zm5Rk+VinfTm51yCk1aiKogNmil+O6WocKjjc7Vw8gEfI2
RJHYFtz7WCzmpFndwgPfJdRJEfVSS92UVc6ZNTFbWT3gy93py2oH0TnVFjojz6H6MqjC9KUcM5bC
TFtKtGEp1vQCMXVKl0rkU7UmRwzNJWLWTeh/nZdiL17Kvlg+pVSB7VIORlULwb0qji7fPOl8aZbC
0Q1xdDVdLryCqtJYykufOlNbCk6TyrNZSlBzKUbbpSwNlwI1qWQLkMylk6R4TZf5MwtpGlfH2JZW
SVfA8MB4QOD3yu1wQVaELHkYci8d662pwoNwGojJfbzDN839y7QXxTjDXnsZ+07MfwN7pt2lN7KT
2aYfAFMltOGEjl1D0hUSWTO9YbU4NYW1pe/7IphMwyRD+4qCelTzuB7QOHt9iqzAcUfWUPgdGtOA
2twyL+UMQlDMBFyr63Y38qnjwe5X1jImD5d5eQZDFQDaKdGdpzGl9a78CUj2KNb9Mm5Xe9WH7lUT
TTcTpSbBMc5aFWPv9fbEqD7Jr4yIxUnGJqZaF0z0sRdGm2wZ8pPa2a5DeVuqiXi49nla1gF0Fl7L
foBpRXHN46C4jpflgVO68kBKI1fUzfU7sxnADBPpc+hZgDDlJhc0Gvgy4axznwY1PKmsNN56/1qD
87WpjDC5aYdk0weq+eQKHjKRHmg3gRa0B6skfdIwdrn0x/vcNm7GYbA/mYoQEmn15rUlynnNJs1G
dhhJLr6lvy5nh2Ym2sdqiOVmRIOPKreEG1bjhaxEjJK7vtUa1ho5NwrOEkBNtWpBusr0OJhGea1m
/wjkfifTHmxvb99OufmBiu+idc6j5Ru3RTv2a4SEyFn1LcXgC4tpybmT7TkBFC12+KphqNeI/Fh3
FeDNuAqNbQ3SzazUg4sEnw0HSoA5s68TVvQ0ZuyOHZIL5oxovWVZ7bTPja+V19Wo8WH7M/ruMQI5
R6AJjy7PmTnVCnH2ezZVMdQaphzMIZL0nKrsrLfkAxmZXPU03ugOFR/SbNtLrI57NsQxNW12kx0e
f1T6cdodaxW+OhYnbym68yi62zQl6dMh9CDLdlrrJQZFR6hxAJKs5QJnghO7JQ7qKRp6NrxLgGZr
5jrZLkynKv0pZIN7MykLUrlojylCxlVjGygBp9zrE7IljEYZrLBJDDD759gUKGeZgyCMQbcaWWt8
U6RxhkAuv6kirYqtqbLrRaHNQjPxFdTb+pip+nm0ZqjuCs08A0ImOtGHb9GdBQtdL2zUcba09ECi
FjMXOKcbBogbyy1fbKIIvLyKXpXWEq3SqUMbBs9RWFJeBDEb0T43V6M/6FsRC2I7rCHeDpDqPM4r
sIxzZGzmTIjLsslJB+tCCoq99jNmhlIfk1UsSAKsslpbVVYoT83kXqzaYkaTuSeCFKIbvq27psFI
64d07NZQrn5fetEJ/FxJMvrFGkenYNHBLEPi74rY2AzcJSJkKWKJbGUbJhw2+zz/4qQqTlX5WQ69
RMKSbG01+Ec98GnhEeIgiKnteT3W4hDUfCOyjP4i4/vEDJKAjZl8ieE4plHtVeTz2KpaEiesa8kG
sHGmF1UT74F+5uKI+baWqeURkgTBSxjy6HMrlspo7qOdmDkMhlmNSMkibU0NxllJzolFCdvyDL3r
lfkUKQIHwlPp9AmRPeahwJBwY5tRRizQl87W9yrQ67Mmc50IEkYwfm4cxYwuVjZ+QpJhSKBVmYOC
J2Zzo3ds0EvUXmuMX0cr1wzPkdq+JCpiA/stxxVdnENnXkey3/aVc2xjeW9if/CKvHiOCmoaEeHh
Yi/d1SdOqy0rLw7TzF8Y6ANpUv1NmC1f0UXEkTWlXPmVgr7Ybc0pnnbUVWI1hQ+I7VFIkKu0mrQk
vUi/2o3HKJL5VVjNcHunWF8LUo4px+N1j8BiO02Js5F0IlYvQOJ1kD1AMl9kgSoiIkFsNSBMWoux
RH+P5C4722P/2Mdou8uvFVs4r7JLfYM7DGNuD3bSIaIvjsUt3w/hIdRrVn0xrgtuhhEIcAd6u3Ii
bjCJM5D4Z4mKETSuD1Re4+aLfH4zrc93NfLnbw2SmVCD6125tnuW1zWpL2xzn7ROb/EU8ba/+eYy
y4KeP6A/QMJRWvm06vTbqaPJgTZHuODQHlVjH5DioC3yrTcmgDzTGr1gCA+ZFbm7R2ElTO3z0nWV
RXuZ06NU9kGzespjZlLluuGneFFKoxksYhHkJKhV4uSNVt5rXuOUCrMr3Huew0yzF3WUwwq9i/Pn
IuC3/PZ8wXJQ86GlEXP8mFZzHPCuFdLR4UZ+StqvoRU9spBJqQ2SjVaYmAuiZUgUZZtYdOiUywBR
huuS2eKqNRlIWQhl3NKwZ+DsCjetEAwnp3aDGpkVKtJLDHaejvz1lNrniP3l8duD4B8NcX6lRF5+
wL+lyP8zSBDKsbDNMyH4fwuN1zVLufDrOyzd33/r79GN+gsVLw30t2EDoD8XvePfuzn7L+YlPBLJ
krAtIXHB/Wd0I/8ivo9oXjRohvq2gPtOYrw4ZBkDWS4t7LK2+wejG7rZd49lfHjOInQmHhwHtXqv
Me7LHuiwQIRqt/3JqLg9stga99Mc3YSxdrA7Dn/0TmujwxCYRdhHncmg4YBhKUVwk7mCiKgC1Lxp
aw+1jfotYAptEK87kDfA3UfeV8sGC1YtHMZlSsFNMayy22CKmOBG7DdMMe2TMei2AZFDetY+BG16
n58Lm16mG6TYNppPmk5jnmc9IRqud0955bYeRWi9bWYVXAiNCUgnY+fea49xtKfdfSZiYRHgGMUa
Ne2RdFQCCf83s+V9ZgtaCaQPDClM1Tw20ZFiBcyn+pCGXliUnzoCqm5B2z66OkjoYMILl4xXyNFJ
HozqK9UjCLFydHZO3qjnMo7ZVjnU4dKYNxxtyyTaLU+NMxRXdj0nGzzU9sairT3AkR4mVX609bQ7
9AOxYf1UlI9k59E6ezBXX7ue6GWmTqwUCSkmvyetP+Z9OK1zpyiPDXOZG1gNADhPdtC/4ABCnFk7
zNdNlHcxVIJThd98F9foDtuYEKLOENedSD5K0hSnFDQ6Qj/usYPppkizNug+1saUekLM3/5oikLc
O+NhdiGbtky51BtJTOxWulW9JItONqyD+WwZ2GAYKR6SRN3aMiSTOsZWPIzwaZuORZ7ISPoStfVC
zA0hWn196nVkqK0pcHVqVyHaWpKByk/mmG1JCtknS2ROGO9SHfRpYGKaatMNFPNjQJu7vJkhM9dG
YqzNRU9cPA+N3ASqPBoypHV/E9pGgeBiWlK014RBkoCo7ynCwbDXe1SQR910Mb+Wx7wh2oH/9iRU
VPZ1mD/49uMSAxiw+Al9JKiueRDda8ceu2KQ5ITBnn3PGjdFsupVeatK3otOe0R6TrYkQ/hiFQVL
TPj8EGUtw6tqo2f0BXbDvIWqDqUiwDHpRh9JqqqOY5U+8pDIKYrQ0ukt0eNdE3zOXROrTL+uiQ6I
QTVY/SdUXF7dRsBb+On8b8HbMJySY+6u7AlUoJlSkF/m1xnlGU0f/oGn1Hotk0e3eqv5/YYm3kxq
CR0dN4HjblE6o/4x9iGmUCY5JEAbTxU9MN6wMH/Wmg84S8nKpqAjTNAkchrPe8niK5nOTIqvjWS4
iyyxs1qo4GEvs12tl5dxeJ2KPlhFoYujXMwMAkMr2KgCl6KTjoiIOW+1hbjtskmUPHAPbUW111ud
s+tTsaoOscfaKry4Oj5jXLnj4s91y+CxUBOO3SljcLS4eFGIozhanL3W4vEtF7evsfh+dQzAodv6
12U9kUKcY8+3dbI5CCrQoFnDJW6GuxG+8K6XzdHBXEy4QbgSi9/YxngMlrnBb4UXWS6u5H7xJ6cT
Uiu7WjJiAoTwMb7oM0pTHM26fmiMQK00xcRnJEB2O7HB3cL3fi50A080qanrwBzRj4Zgmhv45Acl
2VSqOu6u+q791NvgMrhdOxfZnhiHr9J8MroADaWOZSWa1fyhyYvVAAN6NY3B50AjMwo9aX3xp/hZ
T1+CTLYrY2CsFjfytRxj9QDo/gD3oFzPE1yhsaKfKqwbfcC1ZczGQ1MzqZCinjcLjgRkCxMwlN7C
Iak0IGQ2zvI3CsMcGy28CXuRspU8uTBAXxmzS+hSezUrealS/8aY9I9BeudECABD3Jmjvi+HAFh6
QaVGpMhmksQHJz2j5GCg7pTtraovWQUKgDVrdkM+O6NDJe9bd3hk1Lr3aX9Wru1AtiayZcvPJ7bD
mLb/f0qw7yuw/yIzmMRG8rsa7eXr1/e0rmUz9+1v/V2jmX8J5dgsrlwp3aUW+neNJv+SNuKoZYcm
DDZwFou3f9nAjL+wjYHlxebFAo6pyvf6KdTnRBM7lmJxx1j/n9RoP3umbGGwPaJM5C3wzx8bZ7dP
BieC54FQpHG4/e4T7UtaucMmIqrHk4UP6EjcfneFfrEn+4XAb3lRMBtcD8N29EVk+F23btljrlKb
PRlAR6ae8E8AgGRrtyR+d0L+0eI5mnySFsr0YEbWVdYz3/j9e/iJZ7OsvQx8PNTMLqyy96wPjEI+
8iWUK7ndImPQCSBwOMuZOSYbQ2RvSVzs8rLnhMAV2oebxK+fy8G6DpEqMZhqt3WDdQJTLkkDrCJV
SO88ikqR3zF6WIPdVUOpuyqKepMr+08yzF943fjqGNaiw9RNFrPvtnYouzo1uZwCMduxpH6bUz0i
CobZg5kee9c5Evq8toZxX7TDPqmTHcMaw0UuUDqbwGwvwzzhl/1qRN05nZYDBYdRKvdNeSFsYlPp
wXHAxl2a9W2qrF0IIyGeiPpuj2HvPui1/6LhzZ279rlK+y+yzbbUaM+pP6NX2ZpIjnvd8XSBYswZ
tuRXNIT49dtSqDPm8nMTIqvqSbAN8g1UCZNwGeuYkKWIZPpWNKQ+Ku0wjf6D1hL57YcbXbUbtMvP
MelgnQ1H1EZuF13PxUyUCwKhBoUEY+6TVthbn4LGH+qNmWDy6TpOmOEckb6ckLRoJRonm3GqsOvW
sf/F1yqwFu2lIWUUPACeX2ubmq7hVYsDqR46cAbzh3kQazs2vC5yTwDs2JOETHeQ6gShWv/+a/nz
RtQW7Lr5QjqWLgH9/XhnFI7mGknF3IK1334k/0HFk5fMIcmX9YkD5A93AQ+YdwvY5eXMRWkrWAC/
104WRhwnRs/LpWWJGs68bkn7Ac0a/2FA94v5HC8ksOVZlGIC/+qPv1dpuH3dF7xQUftrxygeW0v/
YJPpt6LW1cx9knaeWywpB35znpvgni3BtozinZvmn01TuxGDf/P7S/2rvff3b+mdYy+yG9+qjY6x
8ZhvcucQDcbOhRVjkWwp9F0YER2p638yKP7yAybw3MV3qwta9B8vREsQlpUNJh8wMQ2DvY7S8Ahj
aNMIe4cQfUv+xp4aeOdkjmcOeHtS/aQzuNcIA5JlcVBxS6ec/eHz+dUpoJansYmSlsHE+wcy1DSd
JLLla8ctSwuuEsiM+TkIN+SXx5Tdv7/2xi9EHZyKUpc68yObk/HHy4Asnty/YsDyGk+bWM83wzTD
uivIlfC/9KgwKaIE0OHIU1q3/8OL/zwstqUubIzUNicfmP0fX9wlBqeRc8hCjHXtTKD9ZH1UcbJL
5vmKpKveTI7wlmiybCw6E96H7smPLc8xLqXOJKAZ73//hlBZ8Io/KgeYkKDBgGSECIcB9o/vSCWt
oSOFNFeT0z5Fpf4c5tXVqGWsw/3kLbbnt1Gb4OZMOSYI28Z96WwZL464AwAYL8wCj8HgY4UgMJLB
WzlbO6fijy21RCzDl1jVvc8OEclb4c+gq5j5j65GOeo0qyrz51WfE7ItdnqQe02S70nR9qbc8hbD
UojFGfKWh4KOJVzC7bskpzMHFIbluYxYyHfZRG59yGJOGzM+pwzFv72xDAREzjbQatvnbJpY8lcH
A08XjcLKbPjRQVfcdYxbXdEcbTvdNAbNFDGeWp9BwxbDKsnNw5h1BF2nh7FzXqoYtoUKEWsHJ2b+
wcooxi3CyI20b6XBJ9qm1N/YtOs8Y7xuPkRJcEpJ47yz5A3uCFKB3ZZIl8cEpFg4zI/4+c6S8JE8
+FwqTGPnkjhattWHIM4YMoQrpng7De1A3CcPZK3AmkY8UtZI51T82LB9XVhZ1uSlKD60JVKEyMe2
j04woT7V8xVZqSStQ+/A9rJqmoZFOarQAusrno26hGOS40ajgIR2oY1c//ZJ5fkC1xvJJG8o7IN4
882YywJlWJvwEXnIJpsRlDYK4uFiGy1CaqJVh3HYmDJ+YyUADKzOngqAIchyC5snWhk25SYZyFrC
Q2l4F2x6815W5m5M8nPYEN6FYYj9zRJrbw98jkDFvZiU23VrkOuzzLwVEGy4IsGhM8JXnV591bba
HfFJTO1jJOJ83Rwk1B6Mn69IHEaPJipbz5GKvJY1i+sPZ5MnS6czvS+seycO8sOsPg565u5CYXnK
joGaBPEZTUNy7GHdDUl9yHvTm2Zl8TOSezNzLTxjZMNlxA7lLru6ScT7RuZvZks6pm7Xj1INL2Rx
D2BqrCcrb5/GYptnMOP00mQQjkVez7J71kFsxbOPfmjd2p5gu63w83aTcweH9cHSgSI5YvzQ2AOW
MT65Gd0+6WNeXFlrfq1dEzqI8Sd26FNYv2Al3gd28pS0iHQ6YK2w4yT2epO082L8CoTqzuRbUzDF
UG6xCnwBFwsFWhLsxDrICBeMpjPCtCOThCfs342n8nGX1hRGnbprMsXmQvW3uLie7cYgpl3vPVef
2nXlUP1J3z4QPWKDpvxoxWFBz2vf56m5Q0x1IXDrA9ZDfWXSrqZhB/A2QXZAzs6qjtlrTIw+4XFp
iCbc+6FlVj9jI5alvA1ZAtnLLe8rDdGEv/n9Q29po3565inuSctFWGhT7fz4zOu6Sg5jTfHH9nfl
kptjzi/9eJl4WIlkXHUjqp+zq1ebrgWlxXMpFS+/fwu/OIvl9+/g3ak3SpmmbsE78FHASmJwsoYI
s/isMQLzI+sPZ+ziu3n/C5uwKaizGE+guHx37ITCyfW+IpB4dkYoVGR3l19ChGLl/DnmuO2r0BvK
DMrfvIOPBiZzb2q4Jlq6DeMP5+8vWKyIOBxL2KZl0va978ASbjYxxBpr/ICwb7deFxopoKns1xFf
msg0s5MkNpzlo2+9xLeZHiNoudILxu2BYhqU7QctuDBOvzY6kFl9cGmrkO7pHJckEf7+Y+Jk//nK
0QQjELRMvEg/6SoHafap0SKja0Dwb4OQB2ZTQN5FCdaFSOlrV17Mvn8is/Ban2AXyIFlpYqdK8J3
gGBmJL92DTZsfSCGz2xfhVvtysIur/1xRKAt+hqAXW3j6mZMGGiyxWursOItIkiQvtmBB/UyetTq
Q0886zYxoGM1rq49p3p1GuJRniBvE6Nl+eXBiWIc4X7d34Y1MYYdqXHLY7XoGzJKj0Ey0hHOn/ui
3NkSwgf9HSwnUrdK3VwhB3pupyVw94Ku+haM0xcxjVvs20SxybM/kXyMXnL277UuJEJRv1VF+mGE
H1WbmFO0z4Nekn8W7lP0gUbmXKqcsN1MHpwyuQvQJBBEjKwf30DiEj2FA1cbPmo6zz8RdgeEb1eN
FXIMa3chtqDCmO21aS9FA6bzdKnPM22v9SLx+r6I1g5P0Lw4QrGKT6D4aoqcQ1I5eB99eSVm+z5G
VLF2tehNs9JPcKDRVvX3cxsmGIFT0xMtwoFQj1B6hTODO4EPNeDBONdvHd6kFQm/ahWI6BH9Al/A
zdgn20yTx7Zf8ACbql4OqcK6LRELicLd9Jm/b7HOc5pXCCwN+bREu+47MYJ0Chgz4gXPWEfgYKDU
LXEN63ZwN0UMIsbKP3aNqVHpgBvw8RUpNMYiepkt3xsWoa5Bfz8Fl2RJ+fObU2F2J0Y+ILmzbJOl
0wc99R9ysE6TUhNlvS/XolystRJ5kX9fEoVMwhr0jEzrjrMwNoVJE0x1UFDkhnXBRgq9UW2ah6G4
dWZV7A0SMXo3OPe+sREE3p1CF4lFOowvslcBTtLpqKv5TcLoOoXWkcrZP08BUZ6RYV+F9lEDGbdt
UXswwrQIL7FWWc7zn1T2FlVVIVat5bCRRVCGvkqHqZErbc205opegC9KScya7bdkkrX1VV4v2hGk
t4A1MmgwnulmT0ZicnZkSeNBO/NaAh73WY/zNwpNJupuhJggFndYeIlHocFjZLrKej3D5zObaE7S
gG/js6EYyNaChx+j50FahEVbMAE5VtVRdoTjad0mxZFkNxoBaNG+g5xxF9jwtHZunncf6ygqDzLn
wqSxjsgmPQ1lhwikcMsd/hyPyT/X1WXGE5ptcIKZdV+0ltwVg83kHScO6/tev55gMniBrx8GZRwr
w5o2ZpWA1kuh5fEALRj6+19SdiJ9G+oU18U+aYFgtlyTMkyewSsB7CNhHXlTz2PSi/sDFleonlbV
eY1Lbqrl5J9iMnSdNF14w4XXTtr/Ye+8liPHzmz9QgMF7AZwm0ifTJokWTQ3CFp4t2E3nn4+VE9r
uqulUSjOORcTcS5UoRBFk5nAxm/W+hbQbWH2J9JiTbt1b+rhgfD0DgsMwaZi+GDnkaBVXU1YtuEn
o22pB4xKbLk6zNQNMg4uK0x/o0VSzJydQr+K9yrEPOaXgu2OQXi30g91jSg++S4qoz4Mvv8DMfbW
zr0MjVz+0dv+U6ZCME02mgvrWKo31pkVSareg9bK69xS8b94Ev4jobRl29BZ2TE7ti1+mQZ0lQkk
NwfNU6gJhtu1WX9IUqgLbNBtGT140t1k6rp0dHIs8y1i0J7amb2uzL/dnSieI/UBGWeVTdeqG//F
0wa/w1+eNq7lWPoyqjAd8jB/acbYg/iMCyuaMcc4dn9Pm210U+0QuswruI0TBJOrgjD0puy1gPHS
a6iRa6v3cG5ny70gf2APgekOf5ssv0f/3aNipfWDO8Py2hRoUfVtKY19ZdHkg6BA/oW6lINRJYGG
p0tBzmVNlGsPYCFXI9LpKP4wUL1RGPWQJfRLPl+7HYWSfJ04zJIrczSJhYw2XdTqm0hoG2qN29n5
5oRch5ji2zpEEDls09a7ZBpoBMdU64zhmK5tIlaD4VwQ2JAl69CaNnnTXWSYHCqHnwi4fTXhQK+w
MKS9OOtddAtcYI2Nfhe7N3PUblAW2UdWvIPpPGEE/DBeWzxBniZhGxNTYKn+MsoRWm63lu5Y8ez5
0RgnUW65xFdSTHfduNPHR9qzAMiLJx/90EQEXwUa4mKU7ZesFgCynStDg5855Xv0k5AcXPtKS7sd
djH0bSUdE5RS5jornoIdx4FqroTd5UEkahqkcOfJDnnhEaCRYa1DxPF55q/d5t6c0ce5xtZf3J0m
QciIwPVNDmehYoNYqiJoGoj6nA70y7H/lXico5m+T7ACXA9l9T3V8U0EkgKJcJjqzyp1ELoOErRW
6qzQ9PY7Um8Bm7QEzhsSIXrRXZlGtEt8MicWs1lnDDsfyvyuyupHp3mIXPGiw0utF2mfUsXXsAnh
8+tjtm2K6E4fsmuv8T6m2bzRexZMTnEVhg4bXGtfjv6uf+lVva9RP46EO8tFWV3QLyLdb61HM8Sa
mESrYxd+6umdWKjytPFiMJFQnqbY2WpclISTFva2EUQytGxBzexepvf45ZCfvZo9HaesM3dTJ1kw
+vuWMAX8K333mExgnkwGOBSST0VBmJWCv2UTuCC+3InM6CmFj6ECbWRyMRnxZ2FFb44Uj10DRVi/
Sst5ncF0aUi2sKLhpm1ZIRqLTL+a967SntNeI7RTTwQnR0mrzc/2U/slQVsyGC+iKra+2z3BWJ64
HQkPUbDyR9AzrXMwEkZayj20tbaxO0JK80PckpYu7bvRm+Sq2k+JpoJIRyzqRSgse6pDOfM21F5N
4FOWnuy5gJfNis2v7psY+bRdMAc3/KvKv5sWBv5kEJnqb0g2B3GiUbKwn1VhcSuUeZ1CacJZy8K2
oqPtZYxGe1bwYxrU/AaQdz3f0xE8s6h7Bd9uBBw2qq1h1mbES+cSLa/z0pfZyXLzV9/Cgu1BWW2q
tS8lp4tj7JR5P42Oxu0lrmVZN3jW9SV72T7HHYMXCpZrStfnFFYyrmAUp06ffqO+v9hGQQkb0el2
JKtGtXmHDZW1qAvOsx/iddv0P/QaPBFgs9mh+TdQRK/s0kOpI/QNSHjsB7N914lGrI3FgIoV0gqH
26jy0y1gDHtnqvBiauaDX5+daacYE2+Ux2DBMIYtseddiqvTQT02b6rKvo6Z/oQMmXqjO+oqubaE
99k5t+JSqEs9drh75LrB8/gF9H+td/09SBFgWnvBrT7O/q4ci0CmkOuTErhqvvdY+CO3Q6DZbRu4
3mGEuWU8hvqldDkz9iizQY64JnR7Ilzn7wYFRg5iKtkKSmXbeyixgU+t7gSj25K46yd7vGD60R7c
w5wdGN6tDeibEIkvDk4VDQ4KQdwMxkS6r91hVSZnO8b7w6ARvZP8QOdAJ8KEK2eqMrcHs5anRlpH
Z5w3ZN0EkZbskFSf0441DFPYemNmzsXWG4wlCABn9SqSi9F810TgSG4Gx3hr2mNU3lR+iDs9Tact
6+JDZ4MzzKOMIzihfHeS4XMOsbS4bKTjrBL7XM0IVlwvaMz4u29cuoccenGnfzfeZIDXLq9K33+g
PeA8Rtob2BkFcsxdSmIddOjpbBpcCXG4NmLCzouSGLQ2Xzd+Hq5JoZtwOxxqPLvbvgpjEvIo78Gf
oL1OeNowh303YCOvqhqdZevMB0/lDTERDFayFtVpB3ZoxRh+YaPeWxbKYeWPF/brgZAoY0bmiFbx
YfX5o5HqZ0BAL3mWURozOMrcbw07w8rVEWi14jKG8CDs7K6cq8dbZcj9zyra7ouPIpRHE0Ii7mYE
rWG1N6Nu343c35+GPT8I5VA7Vc+a1TzPDHhwWzxNMxO+wXE2xPhdsIKflYh1EuZ4GPbtaWEy5S0r
rX469ws0UrAc5OSAY5boMdZFg08Chzsxz3dT3TxOzMgw906BUOWHH7F+8UOuRuwyG4wmQe0mG8f2
76fUBLNkeD8It+F8deOtU09URplwVyCQ1q7wn/K+fQ51dZkrkw8xnDbmXN3hfzsY9A68ti0peAeE
sRd3sO5NOb7FfrwZW+TQs/YSOwWhDvXWyN0nBk1vaCWo/0Mj5m6er/f0ighsrPymzYBhjP2h0sgX
UN3VnMJX7NtjFU/ngrtlGeGOk36NCh9fY3rQW/msev8mjZEc+PObTyvJXJOpi925PwZVXhpiacoM
sAMIKmgWjEGiRSZOSMyB2J17fEYY5qH6rEcuLRURq6dFX8YQvpQif58ZtUaSv02VXOJaOl2c+pEd
y2Ph5iCT6w+9WrpLlMTNW+s5DLhz5mE1AMuwJ9O+l2kGr697jhZWtI4lo404Tdq7NhrvzM5DfoTR
vSh5pANx+jFiRWQGzcMuh6TLWdBtSD94ayzt8HNOS05QR+nGHW9zfBRWa25UGr+DStC3OTdrFjNL
D7uO9t3rbuIc1bkV9U9I/8OVlxd46kKWn7jn6i4mKytHWMuhiW5yV0zPDlVQgQ2H8SM0X0Y3Bash
1wdX4AVh3MI44XWSRWBgNdFduXbKa6KoT5kVwaKfXKx3iJr1Hm9qwn7Jna5rC0W0YhdCEv0YDAmt
+Yz1DdTgvIUxZQAeJPYI/ArzKeIdUo9nvh9aKjD5M7eZdCPUnOwhptrmKGPIEEN51ZjaXtvOfGPM
4QUdZbsOMzgBQw2WleKlUBUS5YkpN9sDQFG8PecBZgDio4Y+S2m0NyUP7H5gIJOYG80DqjfPoXEY
MvsukZa+lhj9dZd8IGKciW6ITZT11HD09Siha5owL2cebQDlZGYEa1DTbKIaGSmUw9mrQJzonels
6yo9/1T8i1B7aFP5PPJWWj73nwSFSzDDlWo1jmJ/cAEtydeRmYUasu+oSwLD6I29ROQ3JaxpXGHe
jRUK7ERL3nVjGYg73savxU7WdX/g4l9pxaDtLT9+zAaEA7SFSLjlwTLIgSfdAK/nc2xrF8Oxzmyk
3Ru7cbDqDd1mUReked7vjCpDg7gUDUmd7YkAjYp0phokmbIbBGxXztfWGbdFOtTbOfPe07n80gTw
yGjGHcM4JGjTipz6vPK3E1zb6J4rflroW696voSMxBUwbS740SakrPbUph8iauptmKH0wlC0rm0G
PkTX2NN87F15kPmAfyk9avS/q7ot28DLfBSVWHfb/sEC+lHGaAPr7BlXzjFk5qCzlgrqvD/BtVlx
nXFUnJHRYiWqAhZvOwdijrLyXR2bO2sEd8JKKxXjoxZOW5cGgiwY7wia9wbSBcdSTRADAVlfXWsf
Pw3B5z5dDc0ESAyRwyYaplfXZTagl4TF+GH7rLfUuddeyxLHQ3OyZlzBbqyWz1FZm9BtRywtSR90
Oo0VBW23NtAJr2MJ6Szv/CurxConAQhxKnvJ4nrNg0GjhMi6h55CjKtXfw/jGA+OXJO/0eIsqUhu
mKMO3klpY4XoDzqEv83UKysoO/NpNhHFJWDzEh+6I8eiaphWOeXLzyHq/7Ey/k+yrH/KP/jT/+t/
D8nbY178h1nzX+BXN8OXTNK2/cr/rLG3f/vGv2vsfyZuCctEjsW6gjXB7yHurk/ezTKQRoTvIPr6
b/2W+Td+BmQsB20OKOpFyPEHjLfh2zqyr2UGogO0+jc09n8J6kNiD5ILvYjlk+Hu679sFbI5HHEy
JSwwpNg0+KbhGW5avwimQ8RxWlICAP07J84dsMOVsIYbMiTfJ6YQi6J2bFySPOajyKy1N5T/YsEi
/qL7QF9l8CGQImgAjvN+nfREvU9iiwbddoqKLys0JRkVZbVzY+1GaG57rJu5PQ5SYI1z2kB5rjp1
3A8s8FAAx9OnkYwb0YzhgQnwFPilPQcpMQL9ssmGUvpa6MIOhNXejloOlcYzXyRT/yjLr8PaVtRT
rrdCWU7lNxtg9KV3HjzRUJhjJFJ6+Ox/TIOH/H8CyzCoL9f7xiHl7Xt6tLRjI4TxhX4nQQxkZmUY
xLN/MsPiw80daD3JdopTE6X5KHf0eXKTI+Fmhivew2FKAm8ovHUnPPZLs1XuU9y7TBgz+Nf9BxLl
7kyIJzhDeeuLKt/ozUKdKhbuIINF1+EBL52drIyvKgTop4mu2GsxymXfoaFLk2gHocfejITN+AXp
TjUS3eMQIuMypLyJK+fkdjkDEKZ6aW5od55EVjXZm4HxfSAi3kgrTH94+g8WFNZZl8TsWRIdO/Ae
+iVmM5WtvJNIJ967ibU5WYJl1+2tduJAq1qbt0VH7bs0FbHCv1hXya3RqBGI+Eh5EhH94erMynC0
64ZT420rk7XTlhyYHlNz5TLt0dpy2DdKtXsxKLzw6r6RITjXDtaNqN1tL3JKGkazAfLds9EW55Qh
611sNQQ9pj6RmAEJ1reEhb4bcbvHDddukpZKYqCbTcrqFquvF1itRa4aNg30gBXqbpwbozM8Zxjq
MXQ0GDt0fYxuu8Xr0S6uj2rxf1gZThCtSA+GC4MZLvJXYUMJq6KF00WflT5MrtM+jtEbIZHd1m6m
fb34TbQJ50l+18dUcDqGlHlxpvSLR4UgJ54Hi2/FxMAS40VoF0cLJuvHycYM188zGyQRXtPB4TFY
nDAMF+TKxBzjY5JpEil2+ewfWDvf9M007SdJsZWI7oSKWm1NBL1EW8GsXTS+5HPhzET2C1vjh4YM
OF30wOaiDO5lxNfN2xrJcEzZrMeDsU68wUUKYm5cTYB9X5TGCslxjvQ4AzsbORdA4i8SYbKOQNlB
qGwiWI4RLnuLgrlZtMwZombsGOXBagHQJyQEWbSZWJhKHCAuLwcXN73bxsvIUDGRSxuLbrp2blSD
jlpfFNXzoq3OEVk3P9XW9Ic4espjpQSyjZkpa/4caaa8HYe6uWqK9GO0GVO0TrVKhlK/ZD0TUnPR
eNv2U7JovgtRwoDl/czC1Ygo3FvU4d6iE+8WxXi7aMfjRUXOFAZ8aTLMJ7cZMcLGJzfT79slnkuH
9jtKEhJCLb3AWM+DehD9VptNxPJsN2q4aptqifwSZH91DGcGA3tFYXrpOiMfLCQnLCYvbK4JDnNM
IsT8QVslPUE91HxcApjxURfywh0q60GbsXnT5/dyBH8wgYEzph1cgBCOUkfTzUEb6CPW3qo9hTni
mfk+oRXRl3QP6rpAwZHdN4CJHQJAIMrjYPyZCZIyn0i79j4aiQvpi45S2n/0RvXdFYSkaxhIe/UR
uuHMRNc4+kDaN0VJzdZ2EQFDlCV6yZHiK3/Bnpt6YEdcfmFVkW63fLGbyKvqrXBtjUl1KL3waBRa
yLKOe1Cbq6c+gtulX6L7usaFX7YKpKwiVI+lst3b5SZq6vu6CuVWyCFfGW5W7Mb4Rgwg3FyLKmxg
QtJ5I12q38L3LVLu5eJQNk5xepH1CHmZD3WEdqhxPUoaI4+ifHAwXnZC7pJomIPEX3Lw6PBjt32B
YnBrZcwqnKbhuu3mbqeJWgQpSRethxxkNK1sVdjWrQkdg0EUJ2MSVHgXVi2/b8dMHe1MX+CN/mqH
VdPH6yl5GnUyFr2nlJWMFcuV6lRQkE0L4ZhkFp7KMcYeRaSZIHurfQgjtnIMThv1ybwxSDzkTQy2
CnlOmA21IzFUxRovP09rk42ShsHY1m6Zyp29sjyFsIUgAu+9ungfqUaZHT1XQq6FOao3NpC3mkZ4
TajBGcm1NgZ+SecMFfqsaRSuVQiZjqVk3G5iJ022Rll+4s+PVqNyyiegngQCFD3juZSphi0f0jl6
iUqINhFZkpPmgfI2CwYMAwGy1dDbG4EODasJwbroPekPlFqxb8jXpQODx+cayg3qfqdF12fVO2eK
LtGEtoQM+AdpmghPpckzPjS30B73BPpAmWvEPnT2ZiO6x3A0Dg1M5iBVVOlFw04u8zDot3HkMgFj
eE3gxiYK47dYsRgLI7knhtA6dbZ/0JLuTqbTDdDHnSeQPFQIZ9jsm2fgBHGt62vbj7+5pnOuYPmu
aaAmuBXltkmw3NR9ddLiKeRzverzIguSG8amBBf06H+dBr13qi+6KT254F4+8gexYzd1dwf2mgml
+hQjGMpOqG0fjuy6K02QwOXc5wuKxYMXFHrxVd94BXA45nw+WW8gHaMNYZjXwkZtF+b1ddFce6Ye
rrsF3jB7LADtBmGSVumIrcc7I8+QPAuG2L6JXKSY4AfTlMqgdNpt3rSszUC5eFm9AKWaR5shAnM1
ZzuWiX0Kda9YraVML6LmsmPu7wdlCrbcLbLthLvJzxy1lrG20VrEZCrRvEPXyUPNKmHyz8myBsec
lAeE8kHzEepcWSxPScTATczrA2cC/W6SyRYCH0LyY9mnOsFV85cXGaQfNtA6XTWRojuVsDk2AEpn
DFx7OzFwnyU50zXvCDrzujHfOjISgnEeEHMkw0d0k1QZOLgxHRl8lIwPvBQRcQPPoNKcE3Ev9Yao
uZEVwTrVlb7xXKYkYe8c2hC5paH3mzrSUIgJUdz4penv/h+0Xf9LGiqDjgUfC03OP7csb/OvofrV
EPPf3/hbR+X8DdYceDQ6JNuiP1jUSb93VAaZRwuCDn8LUDKLXut3RwwdFb4a879Iw/RNf+yo8EJY
jqcjHUJK9u91VHzLXxbAKKDR3qOkdXBRW8vX/2BPYbHvccwN3iqKAK5oJcF4cYfTMHbyrRR4xErH
fSZn59AXrrZpe9M7z70fojHBa6mBsonQM6KsO//syzytNG/NSTtOvX2RJD6u9Sw9ZnHdsmSNiSEe
WbFN2ISuxqImsaSQn+yl7XUxx9opc7QHAGkD5AI/pqaB/uan3nPd6afU8V4dZbm7wgJ2ihAA5kvq
b7QR8yZV2yGmdA+ShS/nzaQflUv6ulY0uzwR7ob33l0JBi+bWIvpayx50V3yBhp71A5ZFb45qmY3
EVN/G/D1FJSdzZyHUTA1MyLXsFZ7w7SOsdXvCdPg4YgkNiAwqGcgmt9XKVrS2hbAg2w8JZqmrX00
F+tGi0mL3WS93f2A/YYjhSUxtZTnsRjIrotW6jvbi3SIVzPbnejJZW+BigY1qn8s8NxEhuNdOd7g
YSMxohXCyHxX2SLb1aMFiX9eV32KQgo/7rYjud2X0V5q5YvEjFn5kdrLhjVFNyLPytFNxCK686K4
p0It0kA4hFbm7p0QzNEuT6MnvzxjbjlhayZabbQnonETz5EFKWjSCFfrnuNWO2LARVTr5rCuSg0l
kv0j8ixS59WljDjI1VC+9XH8biCcXpyRDRaihc3GY9566Mt+Dw3mFcDazVCR7THmZ8r5KIjG6ZyV
y1LGy+7dsSfkedSPyje/elMcmUKjMR79D7POEK+PNihVUEnIJPJ+r48n+FPjoWO8tSJp1LnPCGSg
suvoJmd32CcDME+7nhgOS8AXHvJla54/lcPq26dqrVtSzjU2C0wsv4ShWXeKXQnZI9iCKXobLdrX
bJF5xLBQj0pR7kLjR6olDdvS7mRp44/BAW5jDfohsZOZWE/k4Hn4w7JY5Iq0+TFEC5FCKyqWSzhw
PTuiyitvnYQCu5maApHLphtYtClTg40lh90wxqSFmvU10zrjJtSwVAvjsbcYI9dp3T7MhmmvhGz8
tWZTWKNwmp4xRBF8EI8ha9tepx7Q1mhlZID7oTl48Q3PFkIDwA394bi7/WsIGdTxX06PZSCDZw9b
n8d/gbHw59NDn0TUDASurpyl2EwthoERem9NNmx/qeJek2LJRnLHuyhOBXNrVNKjVhXXlc4oxBin
o6zm4vrn/2SSPsik2WUPJEsServHUqhmHbfDJxXPjd16OzmhGwt9N2KxADjXA5dAFtnyPM3WcY6b
l0G2lZ66ijam3CWKj1wTMQllNBDjBD5Rbz/5I9e6xd4qR3camtByzcaG1wEBeCnezaWMr6jn7aWw
t5YS31iK/Y6qX1vKfzsu+DlLSxAuzYGxtAkOXyRjaTiXSwuB1iLb6HQV1KLzzaA+Iqas/dJ2tEua
4dhY93aSMFdu3Zd2STyUMdmHun8pxmkdLZmI9DGPnewfUkmySUpsomVOL2NLyedYtGAiYRknFdI2
qx/vGToR/ayLfdG3JTNpEucRccE4su3i2RmRjAJKjGF0eV7gRsS9QHFPtxZ+9MISNB+Zxi+0HcYj
bbWhm3qtTIJYyhamCtGrb94c2W+w016jxvrGyTJRsyE4nbW4Pf78ZzQjI/AnKpqiMdlLhc7n/3yZ
/TTI/NExslxlhs7DUIDR160lsfCPzyju2CIOC99fQT06sBdc1+pkMA9J7GFHGu/YDbtu+iFAGsrR
P8X1uuvLK9dGMQEgjf1iKnctHmOk7MshxGHKQgY5QdgjWPV2rTGe27Y55kNJ92K/VngBs97ZDK1E
GasCGhwzLn7Dgf7/EfXbJ5F20BE6mXx0v0yaGdliPPvnBdVvYZMr+fb+Vv7j7/2tphJ/0x2uArwf
WHltC7Pd7zWV/TdGr5RTVFOUDeQU/slljGfAXybH7lI3mXzp9ym18TeT+TRMOMtAx2C45r8zpf71
TIT9gtCa//D3EXr5q+OqYQmTcUHjMobh2/vNczxzW/SjvnNS+19QZf+Bzp660aauFObygu1fDuAi
bPqoxvuzqsiXedCLaNtPSKD6LUnuSJ6Ovt3vMoZdedHsCbk/qii6ZAPhw0gP//BR/YOHAdjfXx4G
xGZgcuNddwwqKuIy/nyb9sPcTm6PIjmbSBQSDWb92QCjn9kfrjP1Z56b4GoSv1815kCaTDq5616N
7Y44V4QU0/wpneGu0ZCbR4QHwnBCzVbpVrFvsqpC4BbZH12TkadtpaR4Lf8U7GKJHDCNbD0XcO3M
hfQhK5iwSecvgTPTieQ86wfQiVwLKjbKm0zYxT2a5BRWop+88kmi49+rmo1550Hxb4Za3Oote2OU
/zujtKOdTI3qwtR25PVIf00GgCTQluYu3dQdwuWf/5gmdI2qVEe7fYtgMW6LynyMzKjdxWXxpayW
bXavw7dl/rDqs7sw4pOKyeDuGm/ceRCyvNDfSye6iYfyQVeosWoTvGvrwaQfHcYMroFYjMdeWBgn
X7kX153tAOEruWVjBoRfjwKECTxYZmK8nMp7tMr8RxhOGgvGiH7bjBeqxfekkgeIaQKpX2psEjt9
CX3WpXPpkfPeluRSNQ3PbHau3kQOQ1GVh1yPtgQKRtixNCqlmQMgGYoVr53uVB82IkUfAwF2J4Q3
IPrmWSBIJjCs5srza4ZcSCO7qjnOPHD2sO5tFqGp7tWB7jK5YzoMs1RHhswM5qJ3lb8Lc3b6skJX
eEoj6xuJ+7AtU2PF9P+Wt8vZwCZ2iGaK196IMlFK57jMiYAPNAQiu9mJ7JEPo4cNaLKO3nOBrOgL
yhu+vRzxtDfEmMKyyOZjM8Vr32eWo5POxOgOwB9xfkWbXQ+J2xxaYKGpkz+LSlsX3nRPvtEc8ARP
NqggL1oZPwvwGkYFMC920K6KuAMmBmZTganNjWINT+1mMABzwCfx2Ax1t1CGK1bBxjvjguKcEWe1
mvKmCvAR7MbIcXehhchAT/wvxDjroa2/Cmhq65BLNPDigUlEmZD4grYGZXgX+AOtjBsVBzuE61mX
XWB33qcetTeNPt/kZiZ3hhk9zlSUsi/9vdOX2zRMD1xT30Oq92tjV8z+sE1C9y7VMaDmxnAUOdiX
YYD/xKTi6LISmoBCYVWMN4PR6RsIpze6p93SgSCBd/I86MLmlEpEoFXrN3sezopl/ZUaopd+EMc5
weqLg+9hau4jnW1B3ubxNvJUtDYi85Z4w/lqMJOZ/CkkGj83O4lrcoi17xkZJj2DEljKFcJgucCV
59p2KNsBLo8tP6xaIMzugmPOFjCzjamOvATXWrst0y7ycuJ1lxtEIg72BteHI3r3jO/7OYwGptgm
QfMVHOgxsZ8R+ZTH2He6Hedkg5TwJnQ+hh5pcirxJ6XA1gvD3HWQhynzR/B0o/TuNFOd0h6/5NAY
i1rHflMpKrjY4R52Y3T9VQ8XMZ3vgPW+d3E/H+2IgamGFCwnB0ZHFcwGBQ2llr8PkXat+sTbujX2
XM/LiuPsNTvfK0DoCaiSpS2vnS5MN6h1I5QpHA+O1hLxUmjXwv+CBTafnaHcjtj2MAuB4p4WvG1p
vCyU9XKqoTbDeWw1Qowjs0RxQ0MIIPpVK+8RknyBnJ5upGMWq2i616URBq2qDTBI4nYeQBl3q1Gq
ITBbwuFslmBbT4eRGJVYTZFJavT0vAeO2V0g0fg7qJ+OxOnqLv7SEoQfaT4k4lZe8RjDtWVS1w8c
X8la2OnWQCSsFaiFdblLF/VwueiIEdAx2UdajLByIY8hTfKRHScLodjfG51G7Gf+LSTN5myrfZ2d
nFlT67qyYQU99sZb7qmgbsbdhBMjnsH1ae2+Zxrpzt4paeJtHT6F7wPrCzl6u7Kz9u4U70d3ejHi
8iwj/cbqd8m1yOKHsO8uae8+6Eiu487Ym4liAu+pa24KZ+VXzZ7qmzm43l6KKr2d1AZ7xnHo5U6a
3b4EMJLLEqfJqPHJhCd9+MzS/kUN1dnLvnpsX7Ru/npMXAzPUEHaDtwtv95BLyh959Ecusuc+ojX
+eLcg9rqtsjxl9g/VmDpCigxoGztoSu+GsJa8hwuJJmtDIM384A6VAewGiH40ADrTIw2h5TDksRJ
yoWOzM/SJK+d1GAtxU80vw8xVEvk/fOi8/cXxX+M9D+RtYb/l03wT1dAv2rNeUnDxi9QLU6OTmca
Dp/xODgxxFVqBUjfMD2r4SYvJEpH25zX84BoVgvJCwmR4KzG2v+wu34+WfW582rzUA/aR1eKoxi7
R1VF4iL08DGvZHPNJ68hz2dHoFKbuQshiFuzcbaEDTUQodP4mDhpeYemiqxv9LqtFP5OC8V2iCdz
W7qoNhM42u2AN65XxrOdzdxbrOBC5hSnmvRpJO/NIzAqESmHw6zgqTS9WK2qzgO/p824DqGG7Crd
uy0gNGMIR9brKHvcWlqWnX/+E+l6sTZbJD3ukLKAT8WpEPkzSb3xWR5CkZzSMLsx8OZvpbkkKanw
2RizPhCQaQLI7h8zogAOF56xPWmdSUaklxpzZ+9rWrNqBj4lFnrJqvTMbWKYr3Y/HlXfgpGOrfsk
FOZeJT3+Tl4psLCyChCREiMOMAtqSDDzF7OGw+qGYxaAa6W2+uSe0VbcZxW26cGEZ2yMlrp29OYN
x7Naz73hoQAwTkVI65RW7T7U2aU4tdmtOhUXJ9Jsp53TmdduJPgNc2IToNMBSZ31IqiRYzvMuZ7D
zLyToXuuy0KedBjqt24ov2zZxi8UAHJjWXisaf0/nMhSq4Lj0tQrIhk6i2lU519n2pObM1DyZfOS
aZgNJ4S1YYZir3cD3yjKY+35pyRjL+SPi3lN9HLfpH67HQsQ2QQetc8Q8TadbWlPYNcfAP8yGXcm
dQXUK9ohDDyArjYe7sca7GhI3BH5q1DMiVQmphM6WpwMRwnH71x0q6zv831RDUTZDKLdTeF3KNOC
R+38mVeJvSbrA/YzDTTWnu3cLi5o094bGU+ddlOyqFtRsMC2GuPhSFbAwEmhyFv3fAua+ifThfgE
IgNbOjSuc2SbNb7I5qGZu3YD7oFrxxmfjKpwt4U9HfI5JREkwXmjaeG9mjus7IZLLPoknXvb0cYt
RHgfAdwOhIG4n+PkmbiziIdwSSwV7/v6xFtWrv8jqaJqTD2esKooXyBC39otwVSRSADuGLvRmQ4D
L8Nvr9siObeXHVUzbjV1W5bTMY4Wg8VxuspB9K2geN7Mg3ozM+MJjOAPmxlN7fUII82DPn/bsIsz
LX2w5uyhifQx+A/dZpDbFMLBXu8e8glVSl2Le9+q8HakDzwUNmbuXPfhXP5mhfq/25D/L1legFu1
ffE/qsEQ0xDEFX2Vf27R/+v7fheDmSYmCV/owLdYVCxbiL8DV5cGb4GcosIS7p+Bq46DTNOD+QIO
1V7C4X9vs9lqwPxYMK26vYCo/q02+y+2bpAyaM0M3dYNQlX+k7vzaHIjSZPoXxnre9JSi8PMAUjo
QmmW4CWtFFOrSJ2/fl8UyW6K7mLvctZmbW9tzSoUkAAiIz53f25/T5fJ6qBSRVGCCzJBLltK/URR
GMIku8+0uCjx5tcKHQcKFcoT2YosZdvsFTfRLEO/Tt5zjlL3VYaRITMCbizBYzkyldUDpt+qtwnL
jA1J1/9kZipVnW+S8a9PG81H5V1yaZT87pRscHvR6VQlI5ninDVVY00FsqDXxAUEICaKCGrl2lTH
S5dUMkQYQFBpRuo8RlOxZNMsu5jA0Zjz5zS6uUwmwzTGaT6SqqGTPpa31tgU4O1xw/Vqyz3dpe+Q
irHUMGtm0TNigNY+NJzmF7Z22ab6TRUr7U9eJ2/mj68T9g/AJcla82x5Hb4SlrweUy1VlNgI2vRW
jRjrW2N/iXbgY/5PF7VG6+3c2fuoLm+Z/vGWtJdA1G7VrPC1SnlIU1Gs1dKg59WDYmhTzAuG60of
3ROicpdh4v1kgKGhxP3wzvBJd4lCMlwyHTnY+eoZx0ySy7AyeGd4olOpnPblQNS0P9GDbt8VyS1X
e+OZ+bIhPTdl0XvPaa7ZP749R2GG9f3z0DST745jw8QzeOnfjTvDInRMAcOT2CR+Yv5jO4Xto2bL
w1U4467JqnhbVhJuWpGHHJzkUDJ82Q1NM+2NME73JbodVlCgTkqo7q2c2UmtBb6uexoDcuAhXS7r
+Vw/BWa9DDDybLqK3FQ8rirHUTau5d1FyCnHtF6PVs7QdcrYIo4fej3qryGlXKTjRegYV6SAdmSS
43WiuFiL6saitTJdGwI9rbMc7D0QTYkVsDk2zXs7nXYsDtU6jpuMUb95rabFs0rpyapgN8LBaCvi
ea+J9mQyX+QVb4tWwTnOEcHYZXrortoWtW0smOb21WNUYBzkjuNHnZmuQLnky9S5KRxo7l6QXFmx
bfKaEcNnOiy7qmYrKvRu6Uxktz33SQDlxCESkx5uGIDQ0Q6vc2UC9E7DYGmxQ9RqzllR5LENK09z
SQ7P2fr4kNMOYacMPBHjY05DMcfW4cK00old0Y57J41Do3fD0hLjcqjmdVwkdIPP9UOq5fAvvHGr
JWzjwFZI8srtnEb3Rpq026DPKV/ocOJUnnUe9xi9Iv1I71CxnHta/gQdX6kpI5AjXrlJGcAlhQ+Z
ryvjtTeQiskn+9orWiJKbrvD23+dRBtqDJO9ikDmJkQ76lLRdxrF8gso88WGa1+yr3crMAIX9dAd
IpE/h1N3G0X48kBRnAibHj7icXvpXTIgVsU61WNTWOo+zRa1sm2Lgj5IoZ9AwwBYEY8vjiisg5iL
kEMsRoymdOztqFYnjSgV2lDYSukJNT9lN31Q7Zp2HBsn2BjEhHPSBiBxNu8UjIRZLdvqu9IXVIzt
heJANiUuvehHMzvUGdbMOMMU1AbOuEsrmp6ko9bIm2xVkSjitjBmR6uxfRK1uyxzogONCU2vnqQK
Nj/ilmuD8lbfqMSVkoHZ6IZx9qVFowjT4Ix54LzsLDq2PHTU0mFb3JSljSNVvYChMSwnlUJ7u981
bnWqmKxoqjziQa4h3Pd+DG7dguQk1e1gpZTTANOKll+T64WcRHZiQe37WiL3dLu7mMbiOpxRklP8
pSjq/VC81xtkJTUvEbqim6aK32vTNtLrO/k7Sjotys48IaF/RuzhgrmRXl/kI5WFrzc5ai2pmpxw
tuK0ywJTfhfthTIWF0WfGJsjWGCsPQS7q5oTX1jR1BBPGzMx/DHlzHwWhV690GIAw3xuF/Y87hR1
Kl8Xa7MinIIEtUyV+rmuLuwy5uiJ5D30QF29dtdzQi/HJ2g39iIYmlOGPXeDzr129vJVSctGU6R4
mYBOLXSKSJZ96fJpaFdC25EN4GxVb8zMrv0Mq6/KYMkf3PwIMEvNZ2LQvfM8swOOCELEmSHbZcVj
2bXL3KjilasG96YbgBzqIsZtmfMURsUFLpt7PGUgscA69gWZobpM+X5JY6NK0y05qsDY1jkTDVnT
M3kpt8+OevXuBfvDAS0sPsBkenLVKDyZAX9E+H7gCnXpJkF5891cnNU6oZbOaRTftEpH+jehG5kh
pAyrPXq5IwEgDpVkssqEij4chLCKdUktjui2Wlae16wGjOwhs3NwWcSzjSBcic4gkUnv78ZOJjih
yqMyiXNtCPJNG5SwN2KIVtV0pZTWqWvP2HaZNMcbg/O1gifW8HR6ZtzNZIUXtulti5xSQCCe4i5m
mKgryNnDmt3Vek5wNybTGX0GT2rChG9yJ4YQHVS0Aa40vrR6L5rsnvkw0ASb82QMmCzlGOVXcKkj
+NRq6+06EJRWkN+7EmotZWuGyekVQPzLctKPRfV+rkCbqZQ9dPlaTfKHQWm3eDRWJCEBN09+43qU
04qVgNidcHPTZG8JJG/ivg/hCNrbhfHdwPruJPSbQeghkhhwDR64JsHgQiLCewkLLyQ2nJkzsfHM
u1CA0TDBnvmmRzvU2GqetzWY5/5OY85qUjhDPMyb+kv8vY9zjn22nhm/NbhfCTCVorovb3UF1WJW
xWkRh6u6P1hKdDbG8ypzkp0zK8C5ucEY5orWKaJwVA7XxtIxuYc6jL+ePY2+j8j0G8lOjwUOkEry
1GNJVu8kYx2vfugHHdx1CwC72xzIL23FAJc9l4T2XLLaXUltNyS/3ZUk97aH6a4b1qNSLFPs1Uz0
q5tO0t+tVw68JMKbZGNLCPE0osCKl9R4cMzlcZIkefw37VoHLp9IynymBgS128AGXQbkVfGYcmtg
6WPJpw8kqF4S69kWLxnd37SSZZ/Z4gFIWNFfihDGgYj3BuD7173Qv/dQ9v8syEO2xmIv/dcq6eYl
e34R3/vOOE18+sUvEinpHQl8MlDMETf/ADGb72RFhUlbvcZvwGH+Jshj6boKdcqxHRXPGjvTL2c3
GM0GW2JVxzpAAIeMz38jyAPf9bs9LiKphTqqOjpBBMd93Yt/tdeGLKKnRkrtVW9H7ytbiM00ameN
154ZqBehlDFos/GNrtjhzqGMMM/aZVuDraW8BveRIXa60rbLwKHmd06bl3giGe8oL3pp8KVuQ3fj
FNZGa7sSWENKUHK286M6mo8T1RUspt15PBBN7KQ0E6DR2FKsGU0/keKNhYoTSjknKlt8OtiYHTW5
0/CMDpEX40+Bnp9H6pVdhit4e3dumew6KRdl6EaxFJCgTM5SULLK2djUgPaJJSM2GdGwyqUAlcXn
kxSkFA1shpSoVClWDahWtpSvZilkjShakZS2HDQuOFe+LCBh6UD+chGycvSwXApj7Es/dodKymUe
utksBTQTJa2WklooxTVq1RPf8MJ6OQCpP5J97eNh26DIWShzTT9AW0ixvw0Z9dfiQ93QeWYkSBNz
3d8z0q33Xur1CKLsXJiRhousn6eVEU50++ESGfWQDacysavOryoQOlnu3I3EY8ZSJfjt0lmYMw1F
9t3PtVKv6TnOfdON9/PQXEWJs+kycMbDXK0Nb3gsKrlbN0mzCobQs0uiEb4RU9fsIso/EF/adEKE
TDRzY5nAzNdHCrqqgkyPUxYLkh8PdZaFmyofD3k43Gl0qp648Dv2EVvJkQVaTQ14OtIYY/agoKys
rVdiUGkebWju6UqijXldjQc9l5nIQi+QKa1xraQD9Z+iJGRMuCwbFWa/nnEe6d2NoVL8pA7recqC
I0LQMeDEBptJI0LOrHCZ5imyrR3DccT2yWEc9UgkxdY8HdcG6Rnuv8tUpyRL0etkOwmaQ+xuJJUJ
pxTPyzIVrOte654pDpRRoEwRCY6pQlzEq6/1VCB49gUY09RvxvnB9KxDPmn8GnRGfxBkZgcIVEtV
IxZi5YKUShjtyiycgWcTeZWH/0LxGl8t03mpCMhSgGS2KaF9V4Vf4XUfRvQImri8K3aDnElD7wat
p132oTi5DqmFOp3da6eJzvqIkI/e6dYqLnHCxWN4MbcwvyzUH5gd4dYblaM9Vxb8VfWEc/YG+2i3
0kphc3d0YVS5eEcb6zqPk6cwGzn4Y/tci1DBzIzrLkGi39FVtmqbkJt2Rqk2KDmG/nP60R6c+VhL
fE/I/Wkz7AevDi9dDU3IqKka6YCXQK/TN7PMJ+ToVJuO8f6CgxWUyZx2xe4ATYgtNkb3JjGXijZe
abV91eMYoRiOtISqhBvL6kaOpEO9wskOMSpqAeZVbHQQF0OowwuOZPk2tcsbvsKU/xFd024tSXjL
arHVBc08/V6SaoWyDuFs0IpZaiukLYql0lWQKPlahw0QD2C6GWiFoHCkza9Sn/DWeuu8s68hTclq
Ntc9Vbq1ERQEvTKr80XKwWBA1V/OcX2v5U6x8Qb9wiBzRbCQrXxO+ecuiqYTp+J7U4psgJJDyeuA
CY/3ipNys0E9PwQFB1dhInYi1OyrOSw3wmmJM5bJSyB946V0kNchXvIp61eNTh6+A8yZUmO7SKXz
PCALJJ3oifSkV5jTMWPhUZlDMgDSua5KDzs7IWsbnWlY2+lybNaddLsL/SF6pSm4+7JOjqbXGSvw
IyZA1r3JhjOuaVHEXxAKfPTp2JWsXOMLVlh1m077DMt9L733sXThV9KP72DMr6RDn9Kz6ehg2p+l
ez+RPn66J71j/b7D3j9Ln3/Y4vg3oO3RPTj5WROvCKoQBrTKGyFAKEw2RuEC4R9pwqLph7jRYWrN
tSUTBiNRA/Ra+irk0dSK0DBVsSaXQy5BJhQCmVWwZGpBl/mFAU8kA0zaOcmHqTLj0Mm0A+aSwA+U
oy6K07imytAuOgpxSUjQKMshncxEPjIPyKkxaXIACTJXMcuAhWHZfo4XjnN+NK8dYhghwltFLKOX
+QxaEFVIKqj5RDfS1wyHTHPgP3B8+zXhcUachQMa87WY/EdNEGTyWOvbyhJshx0KL+PusTRx2MDu
+gj0W/VV6FMES5j0YbOTWROX0EkjwydJf1GVys6MBuOgzaXYegkInT6FsxGsKMrhRydwDwyX21Xx
mm+RSRdCmaxAhF8MmYJRrC3ZUXsL4GUTonMHxGUKQW6mkQkalShNJDM1pNIuSQ+BmCRug/p84E7X
H0uCOEZBbYpeobd4sbt3rIi9fp0aGxNxeNUFMJzhUo2rSeZ7YJMt2CxrByMN7oqpusYi5JzZMhVk
Ew8aZU4IOhl4P6JDiIzkOxDAWkJFWWYfp4yFLzXOO53q3Zjz6LpuE79zxnmLM5ZbhsMOoMZpQoAP
CiCrrpWqizpJTxVqnwGYnele+qiK8DChhah8Y7E948KAIy0y3ec2TQ+rEV6yy0ipCkrTVZc0SxUm
4SjSeoX6rfguTpQu8MY1XrDQt+ZiW7o4IWBkPKg6NJ4xuYIi9TGJRuyotsk5Vxmtgy0/QBbFK1nY
nrsJsBKmGpemJ65tahNBGtgsVSpCXhILPxDuNoT+nIku8cPSGnwe6L1th4+ihpwtqmkRRTVYszHe
JnGVMN2lpDfK71MtqNf1xKzNGmkh7MeH1AUNkspZFyJrvJmJby61BJNGAz7YydiyOeMqDkr8Bk4Q
LMvSOZviqVpNfFOgDzy3Nl6tQL/IAnxEIhihU3UrhaUT84oDK7t2J19hWoedQzsOAMeRns1ta7Iq
cUfkoF1AQzDpbfWy56mBgWxbvZ8ZxSMinN9U/Uldck7rV04ssb2kjVbuEBh7tRc5vC4uNQiImyC/
66b4Q9Tot309PwQqjUkNAEfPqyhmra0rvaLWN0nCD4DOMVVN1NsbJufULAVNwuphRxQONy42+DTE
5C/CIPRxSmtnNJJUi7hUzxLiUQtWhcccTQWWCkGzwSnP+yEDXBIEnQ/NHGd7MdknJK78RPTnhuyV
t6YHF1wGdp5WXWqt98C9+ZrFcNEaxU3WcK4zIPAcBvLWoO34LFrlSZs417AzvV3f9JtI0r5yG5zy
bFRkeZmo8QlIJ3ZnSgA7TtUfpwY6k+ECixJ6w3zH1bVln8uvxFA8xiHofq3W1lluUhE92hsZH1Xy
6KibeHoU0yU5QJLYizTywPlloBbvTU2u6iV3zjZls6oXxyEuHgdUf5b5dN2mmUmgtt/Cer9Ii/Cc
VcHXxs7Y2Bq/fB71br0vqDMdi5BZHKIxBSbbMY32Zq3WpDlHfZlM0cYWZ44y3dflGXVNqe8V8E6L
7KqrE2PVxLDiA9fyOWs/j8WQbi2tp/17cLFD1GKAKzZcJDrD7SkbZQR7pMOYf3NK7eOsZB+7+LTN
ga64qZ2S38ep0LXcxdWgWMWG1jPdkwlFCNS7Bsz+GMKanzHbkBOVHibvbMgAsetzfmOUHWairnsy
SsrFu7TUwCVTIBaOOCYC84iCQnOpCYPUhaDGiWk7hEWPTstxye7huhLbd6PpOASuStjMm0+UouGR
x01DD+uiNe81SHNq14/rqps2WWDPjA3rQ1PHm9JTSJwklrFsjYi9dl+h1mNGFLBlFvhI7lNZRs9k
pQAmpW+rqn9s++gcof5WAASrRfRSZNP7jrUNF8ojgO5w2VYETwVf1jmMz4I+OqRNvMsjIEfqoF4j
MfuZnOlj++pksj+QTjA6tGfccbjDcNyfKw5+MUKsEWlkvhRDfVWK6brXWyhWkbuPg/h+lK4zGVKR
LjR8gXLkXx0AUeFQk141jhPnkKLO5qlQVw7jfq8lZYxKsTATSOxRCHU1HtPbMae6VbrhImxxtRei
nu8owGWThW0uxj7HFH5dSz/dhLHuf2Hq8W+Woj+PZCQ1BOdB3E4XzDeny5emy1o6RGGihC+l/Nfz
kr6f6/J/9kNvP9A/Xl7/8vVUvfzzt7d85IapMk/4ZkLy+rRen/Nbj5I98NK6Zx7e0t7RPqEbTEhk
K9Jrwi4ri/DzP5vvTMzgwE6geGisfqTs5N/76ir91XV4+yV+uqBv/8w3L+Cp7IpWvhFhXH6j1WtS
nvw7l+C7R/jqEujvDBPXOE4Og1oSNMff/vHVJbDeWToiPteI+4qGHopf/j9yCd74JFicdNDP/85l
+O5RvroMmP/pIOLc7ZifETXfXgZZZUYFPNVZr1fhP/VJ+O4FfPqu7J7/+ZtU1y2Zifm1y6C/Q3FG
+9Yg+ai6Ietrv/o0MDXUZXMBPgtLI7cqQcL/1z4NpsWT+/XLQFkamTbMJYQ6VZOP11eXwXqnOcxV
uQLIG7rKz/39y/A3Fo/fV9plFGfPr2ts/NL82VL8Vz/wZWn58d8/LyvyEyPXjm9+UC65n/72H0vw
v775wL0ufV/945el8PXvfP71zy/wxz/9zd/68qq+/M9t/CIexBMgo9fV//PTPH3IWaXXgpf//aSb
Ncvlbf7jyfxws/j9i/DWY18hDEb/2JbZ94/P9+nTDeZX/8KbdYl/fav7W8+e+N/LU9R+uQyf14FP
X4Bffd4/I4X94lM/hTr7Vxf+00L2qy/g0194M0f2i6/hJM4fIQd9e/k/341+9dlv3rbm/eIz/5l6
9IsP/2aN+y8+9s94C28+/J8tTr9v6H5csr5s1P7s175dj+VPPGUvD+Jf/wUAAP//</cx:binary>
              </cx:geoCache>
            </cx:geography>
          </cx:layoutPr>
        </cx:series>
      </cx:plotAreaRegion>
    </cx:plotArea>
    <cx:legend pos="r" align="min" overlay="0"/>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_xlchart.v5.5</cx:f>
        <cx:nf>_xlchart.v5.4</cx:nf>
      </cx:strDim>
      <cx:numDim type="colorVal">
        <cx:f>_xlchart.v5.7</cx:f>
        <cx:nf>_xlchart.v5.6</cx:nf>
      </cx:numDim>
    </cx:data>
  </cx:chartData>
  <cx:chart>
    <cx:title pos="t" align="ctr" overlay="0">
      <cx:tx>
        <cx:txData>
          <cx:v>Omzet per Regiomanager in kleur</cx:v>
        </cx:txData>
      </cx:tx>
      <cx:txPr>
        <a:bodyPr spcFirstLastPara="1" vertOverflow="ellipsis" horzOverflow="overflow" wrap="square" lIns="0" tIns="0" rIns="0" bIns="0" anchor="ctr" anchorCtr="1"/>
        <a:lstStyle/>
        <a:p>
          <a:pPr algn="ctr" rtl="0">
            <a:defRPr/>
          </a:pPr>
          <a:r>
            <a:rPr lang="nl-NL" sz="1400" b="0" i="0" u="none" strike="noStrike" baseline="0">
              <a:solidFill>
                <a:sysClr val="windowText" lastClr="000000">
                  <a:lumMod val="65000"/>
                  <a:lumOff val="35000"/>
                </a:sysClr>
              </a:solidFill>
              <a:latin typeface="Calibri" panose="020F0502020204030204"/>
            </a:rPr>
            <a:t>Omzet per Regiomanager in kleur</a:t>
          </a:r>
        </a:p>
      </cx:txPr>
    </cx:title>
    <cx:plotArea>
      <cx:plotAreaRegion>
        <cx:series layoutId="regionMap" uniqueId="{30B0A136-D938-46FA-9F62-48B8B2218836}">
          <cx:tx>
            <cx:txData>
              <cx:f>_xlchart.v5.6</cx:f>
              <cx:v>Som van Verkoop</cx:v>
            </cx:txData>
          </cx:tx>
          <cx:dataId val="0"/>
          <cx:layoutPr>
            <cx:geography cultureLanguage="nl-NL" cultureRegion="NL" attribution="Mogelijk gemaakt met Bing">
              <cx:geoCache provider="{E9337A44-BEBE-4D9F-B70C-5C5E7DAFC167}">
                <cx:binary>7HrZktw2tu2vOPx8KQMkARAd7fMADjnXpFJpeGGUSiVwAAESAMevP7uktsOS3Xb3jXvOQ8d9yapM
JJjgHtdam39/Wv72pJ4f7Q9Lp7T729Py84+V9/3ffvrJPVXP3aN71dVP1jjz2b96Mt1P5vPn+un5
p0/2ca61/ClEOP7pqXq0/nn58b/+DleTz+Zsnh59bfTt+GzXu2c3Ku/+ZO0Pl354MqP2L9slXOnn
H6+ePz1b9ag//fjDs/a1X+/X/vnnH7/51o8//PT9tX73uz8oOJofP8FeEr6K4jAkSUyiiHIc4x9/
UEbLX5ZfkTDBhIVRjDlOeEx++emrxw62/0sn+nKex0+f7LNzP/zj7zdbv7mBb1ZqZ9KvNkjNy3Gv
zl/u76dvbfxff//uA7jj7z75jRu+N89fLf2JFx4/dbXOaudt/eTxzz8K+/jxUftfbPTVPd986Y+O
/1cH+Bo9f3jsf+NsV8bYTz/sjfp9AP3+hN/a9y8CiDCaUIpjzlEYoW8DKH7FwzikJKGYYByGnP5i
nH8E0Mupgn/hVP8kiL7d/s2NQLR8u/ofE2bnuvs4WvmLJf9ZmP0bTsSvQgSOihiLYxwjGn1XBXgU
cUwR/0cRgOWvBeirE/+F8/yx+37d+J3jfv38P8ZlX7Pv1/v6bfn+5t7/3fL9/x330ln/sDb+vymb
b7x9fqr+sqT/G7kWvkKcEpSgkGKolzH7Ltcwi0gCtTKKSIjge9/m2r9wnj/OtV83fhNvP//46+f/
Mbn2Yaz/JxodfsUjAEIhZxjKIBTJb/wWv4qTMOIJT2iC6dcS+tsa+XKo//s+9+3u7zz47eL/thv/
OdD6FTZkj/4x/wJYfwN1/nz1l4z+buuf4d6v1j58+vlHzMA3v8Lgl0t8065+B1p/3fP86PzPP7JX
Ych4xCkiDIcJf/H0/PyyEr2KaEgIQiEKMUs4ATisjfUVAOnoFXlZgY0xYSjC0COdGb8soVeMRDzk
OEpwEhEe/8oSboxapdG/2uIf73/QY3djau0dXBjqQ//1ay/nZAjxOKYJ40lIEVwOcVh/erwDJgLf
xv8HJ5tb1tZyMU7RUmCkE4EVugvGtskHri4aj3yv1zgRW7tpQU3jc0O36jCjhqSye5660aRycsnZ
JS0TQz1EKUXTTmrHd1KNVWFkX+YrC5J0sEXTuula9eUON5M9zHbgOxd7kjmrbvAQHjAuL+00mpOu
lkGMZEqKxjQiwDjYBU3wTANX38QILxepTFEaNqRtWa/HZkn82UYDF9Si06ZKs2OybrPNh/aekjkN
KLeiIYodl2aJxVyTam9kLHiPprQhXGxqm/LfRMIfWBf/gXUJ+IhwltAoCkP0rXVRvCZDlNhErLK/
UR0Ocm3Imi1mwHf9mC4xj0Q9DLlPgi2NffMuJOOYrc6XAilj966JHjlWl9DMDwvTy1+cj0KEfe99
krz0DkKgFiEUf3u+NR5MZ+c1ETN/SwZbHSsir0uL49O4yKOXUouE18GeND4WfvCNaNs+3m1Uvh6T
/syT2WVOTuWRNc6cyLugtrd9LMOzStQi5IjOLR/erbVUmWcv/q5Hvuv79gPt3ZSXLb3+EgHdtJ23
YdPF6Jdpt4X9e1Shw8L6MV/90B238UbKupC92vbLXG1FwIb1NFm891G7CteF01XYRJEw3VTIiarX
hFY4rfpa9GT1t1u8IYH6+nM8+eDKEDunVRNdSsbC625GVigniOTTHpdhm1UbA4exdivI7MvjlwDR
3Talfx4cLPy98SkPoc4zEgNtfmHDv009LRmaWDuUom7arCfl675N1IFKfGPWbjlNmHMROcr3GG0F
K6ugkMN63zXsISJdXPC+63PXdF060abekdjqFHcLO0SNfsvZRjNnalys26Ey23I1J7yhIkrkVGjG
ojxys2htYHM7tVOOAhxldPOfJMPbzowbTk0yYxHUNUs31u46X6YVqvQNIsmB1qs98FqbKx/z9VCW
oxTr2G5iVcbt6rhrs3UeJ0jqwVysDIcdt+NztdTNxYRxfWk3+T4eB7oLjH+SXLtdX27yol9eqHSN
iIel3ikdzbAbU9Fv8sDHMNxbh2Xhug7nSrE3Fd34nvIl3JVEdWLE0otSo/ovHAUO+Z2ngJMCZeEk
CaGKEyjhv/XUHMWTwl5HwplqLmQVp8yZpiC+uRmryArLo5t4mt5yaa7QipmI5q0TrEkuCQCAfO2q
TYzOugLN61rE/mPIh11vaH9VLosTfTjZ3GyWpkHTV7kMIn8CNzdidUpBXXLdoYfqlFoe2MMUhbho
sRl2jqPgnULDaW6W6MQjagUjZX9I6mbe1S0fT2Ub3Cex0/CPO9LZqnQYrBcBV3ZfY58347ak0abb
YkFzmLftYrPE3Nco3McALA9VmbterqeNzLnuWrsPV6jMY5NTzPWuM+2VYe27li9jlqDR7jfi9z5O
Pgf9OIteYnzA9bKIsqN1YTR+WpFNsphNHw0JamHLbRYoMUzo8sp1fZP1ffwUkRGlyM5TShonc77K
29KEyblB66ljpZgVWbKRJy5vHbG5NIvK+DTiHBM/i2peeV7LwIuOqmXvnE+yPnBB6kLH82lsupQp
v9xs7QWCfCmIlfskmOK7zUd3xkQfZRXctxWsSBq8ZTFlBfxCJda1U/vWVU0Wo3jIeaObw4SGXlRL
+752UXUiPS24i9u8DeohtQbTtJbwmzq07kjK8H0blmU61MvzYB3PWKAgccuckmbLvhyTD0Fybrv3
W1jOu9Unz6hvp/1o2W7sy+EYDlss2KSkmPA7zCQWNhyqtKuyOSKD8GRGl7Wy7BiNJN2CMVfL/Jq6
4LqK6v04Jfq1pLJQO671+N7WdX+IdCCUapCIOnWa+1FCweD9rmtoinyvU889T6vYy9OAgnvjSbQz
M1WFmmiUyXpCVyvUr1SW6DAzfBwwWfN4aAfRqKrOWBIbYerykxrVefIV2iWD2bc+OlPvh7Sv2ncc
4at42kRZczEh49JmOgDoCV+PZBhTx1mVkkQ/Nmt0kyhlhQtN6tfAphUNx5Mu92Hs2HU/3eOx8oWr
yncbnZ7iMqwLH4lFT3S3LERm/XRQHtPcD2IamBZ9lIxinCOdJVt7Krmp9mvpb0auqZAxzsdgRYe+
H/Sp/twZ3B8mzh9iRopYJe1+0eppjPnbdi1zyeNGkOio18emZiYteXIfOHulorUSf94uvrSD3yI1
DHoYo1GcxHGCeUy/wxI9lfUC4EGm1aDqE7FJOvFoO/as6tLRcX7Qnt+P29CdfGuQsOsMKcL4JdCs
PYw9hb46yMtQ1vgYx+hW6d6dqlp0vJrOq69TqL47wEfTqR3HRuCyD4tlapOTiuQHwt1y1QD2ygBD
4kvUdCwNJQ9TKmNy9Goix36Qh9p24R3rcu6ZKkyM5nzbRp9PLyjPL8OeQ9UWVXJeRv88knks/txE
+AWsfmciGtGYYEoZsKYvdfw3YFYnE2hSZqrSsoKKy8HfUe+twBhqXeWlT4mFrjQ24bLnnZireNqH
ndkKCelcuPrcLONHH5LHrTZXYZCUaR2TIGNdePmLg4KM+buDgkaeEOjhFKSw73DXEgUGUEZYpei2
tGzI21AH9ziEDqPMJtNRN/M55pVwgXbZ3M0mN9NfxNMLu/juDIBKXyQ6GDhgFoYvZ/yNsRCmMgzG
ORCVHQ5+aadTX8Y7w1d36jCprpi5Ldv2jZ6s3p2+oocBCkxGetle60SukN0ByWlJyCkIYyp8o0k2
2XgUX0DdSvW2x5G81qV0QnZzmbat4TujeSn6qgqO+uXly38Q8W5HyvaCOoKO68vL5Gd07JcNKMWE
6gxN0aBFs1xP9RYcw6pJh5i56wgQpQiTweerzNqYA37o2bUCAx6Jq/MACLZAS813s5yu6bBkJBqr
15vv03ENkt1fuDVBvzMqBrQPcJ+C2gIK9gt1/K1R7cwSXQcWjLHRj52fFrHZrtjmZRbM6LtI605M
wEZ8FBR+nHymaGezAbdvh7FZIG4ZSofuwubjtlEthg7gQ7C0Z9z2yS5ZqtulVPulmR5YzFHK+upx
WHQltuS+JCnDNX8TVyQRrFuxWFRSpZ7dbQnXabvOk3CzmnOSVaqd0yTo2cG283W7xVjQkTxSGwLo
mmQifB0+9QyP6cCAGJmpOa4zr0WkpC2gNaelI1h4yo8mqFVOd80yRUK2bUbdsKV8pkFau3bvUewy
2kFfGaemCJrqIZb0eunq49RF76K+SftQ5WFgiiFuHvtWxyc26iIpaydKujAhA/tUTWO0i9tBicDi
NAY2JWi4AJXjWmzggZwyaB+GQ92OXPg6DqPdKslRtrMWZoY2mcQIbN5H07ELdpah4JRw99nRcRLN
WI9wZnfu+ECEIxXPLG7atFQzuIeQOnOxW9NwmKrdiKp3y8yBQmih+4UIkoxIhChoMsSZymgL3M4a
aFLRlG/cbcBLpzG3WqcVaUTX9d2V6UpR0RLvW7LZfGzf+S35pLB7igkZ0mVg8dH4+bSUD7QJFtHH
U5jJ8iaMUdqFK91ZxafdiDfRGfMeDslSEofBNX9yRO+pJuiGAdyqWkngBOC+sl7qnA7Q/xlrj/TS
ubpJuSMkZyQUk2O3ASUqq+roVvERp1g1/BhVwSFsHb2pH4I1+jBKFe+DeLlU0fJhJg5DL/VX0EXu
wA0foSupFGY5+VbGzQ2z25oqpbt80TQtZd2IZRpwSss4FLwz/W2cqI8G6bLoF7Dj1pVzhkv+WDK9
g06yk5QLQEfuoDdwiIm7/sJXf1EBkiLs+gC6GjrVHd72Uyevt5EcmFMO6LNR52Wjr1HS3xsV27ej
3d62ZZ9uhFCRrIm8Hxp3MEqPed1NQ4oCq0Qbbk2quuQSjHyFMuhIDqAs4Zs5mvGuaxQtWtCLU750
NI3OQ7WUl05dDUE+c/I8cSYBrtQ8j6fkgwf9QWz94EXTiC3q1oNaGLAiGORmsn8gQASFV81b75co
JwQyU0N6pJsNWAbBe4r4JjayuosMqgI6vBXlGMPFZhyd9DzZLKQ3/YaSu7ikfRqyMJ91kNzJJLza
gMplYf0pGkp10k4PuQylTAEg2saLcAXuW610yrRUu0gmLkumYSlQPZ+J3jKKg1lEGN+EDbWz4K0C
BWgaUDHObEr7ml3Ps8FCxc297qNZaF15gUA8aSELUxqHRPQ4cw0Os7YJyrwrVT53/WcUgFrAty2E
UPT9LVUsVy3pD4MbqoKH030PEEl17N2yzveLQfzkknCAOAdeOoTHbQiGggSyy+KkPm6ze101gIRV
fwrmrS8iPn/UfWKyMYYyabeP05YEAgF+FWOrbqvuQ7Uuu9Famdqti9JGMhEuima9jk0KpVg00j0O
SsldD1y7k/M7HKzDObF9e6xGky0DFqiNiGhnIHgxtKCUKD/kdkZatC6S2WgGI7qhX05hV/sM61Cn
iJGlCNo5zqQ1V2voaqGWgKYzEMQqHB8iFOYdmottVeVl9ORSrtID9saNAKVPpm3XVlD6apdpGK8J
xkCasI3ex1dLAY1rSOMmbcNIpUE4NPvVbgYqN6S8m4q2czwFQl8D+kquAzaVAkA3mDpZ+yyYJH/x
ago65S2UpDZzy/YYc3KCRgHbTAU0wmokwOcqRbgtBelsnSNZQdLI7Thxmi410CodcJch025pYIE5
0NgDLeKnBPUXwscPSzLD3Tr+mm5LJyrJH/Ba+XSS9nwPrGy9gk7FXHU9QQ8S4RiSvDYEFJBF3m5+
BhsvQGgYkXu+BBe69aRoQ3QmoApJsF+OjQVZo0mAgyTBcXHkvqubJ6kWKPNkjQorgzxhNVAQn0SH
ZDG5dzJJuZIm63pUHeut/Uxntl2GoGuFnEy3m48zH+RdguN1Hw0BMIOuFkCpw93WTVZ0vsO70XWr
mKw5JFO3i/x4kg69g2afEdfEaYCX13igryeMWYa2HvhTIHeEjAsoIPOQl0kFjKDywOL71204xcAb
oK82VHb7lpoHNAAT7AGf47dkK7VQAzBtOz366agqwS0IPxoATz0YDFgaXyHZ5mUTdEUIBLGeQQcd
g17mpZ8CALzoKdAhL7qR3uMIgSYWJslVMBZRqU1mFBkz24JoNuu1Sbd6eI87KL58Dm+jhb+Zc6qh
WUE9PFTVemY95I2xahazHCbAdWYDX4VN5nasYadSr3Vq440dtkkdWRVc04A5oAKbO06WJvuBuHRN
2HryoROUBf0tq5ZPuIafGebyUC3TknIdb2lTrfnoqi3VVf+hQzROaeRu5kA1uzEJ31uQUmSrrso+
XlO6gj7XylWJasN1FtnkMiV02HtTMbGi8h1/WqbkGQrAKMi0PrPkc7iFyX7kIPR6btMwaXmx1XQR
YatB1tr4KSy7J6agCau6WKomzOZ1trtlsjZXUYdTb+nHclrqFAIgyTxNYlFukd431rww4Paxq8en
qRz8JaFITJu94dSoHA0a2ninDyDpRmcGkCG1ZAfiwLMpJ5QH1Hf7oPJTxkkEMVdLCII1zqHinnhX
g3qJk/k4lWMrsLXXlSEn5pVYAS4BycbBbWLX87DE+RRMX7jYlkZl85Cgh2VU0QVZqHWRVT6nQZU2
24BPBhTpE20WsN1yXuu2sNr7feQWo4RxMZgFza8XkPegZdRb0ZsaVHko0NqDZJpIVxiGNqFBRUeY
9Ocu1jXkgFbplEQ9iKZofhM4Pe2HdXV7Oq2lYOvrwZb2hY0dNgDnxUhBbU1AOkircLlg110aEAFu
q2h4OwYNv9YuTUZ3s23dR1y5fbg5l9cuqED36E6gOd6M0ZCkS9MbyMRjguc45VSZ1A7ooVoLQKZc
ojB1A2PprKvUdVWcVSHmQhNa1NguWShhtpAwD4BVbTRNwjUzncKgzMmHCOQhwTTdRLCaz03Y2GMc
7aCuI9ixvd1MIHq6hZBoyfXAKuDYJglFtxjQgjbQuVRyzedoO40DZA6ugsw4V6eNlTfVPPfHqab7
Rq0kCwc8pUHCH4it9rjeyjOUm/a0DA6yEt4hlpTnJag60S4K8NVippOLlzrTQR+mBSptkpulA5uu
MIchy3wHreQjphYLIzcOIL+v96aPVpDw7IdlZs3JjNN2mJ1bjxGMRgC89+fGObBJINGRdAgCC5cZ
PHaD73nkgv3Y2Q1k4KxFkqclbSQoUSy+1EveMxbsEsLfVV6RSzsUC+n4oVlV4YPlwxRW0z2V8rZd
biWLXmMXHEBwqosmSFpRDY7cxKwtIoAb7UhYOgXdsgt9QgQMq97Tdj2wOOqLunYqxTi+R63+hLZq
g+KnHiNa+b18GamAFFI30FKMrNORRcvdqJe6mFpDbvXKU1IDIpvnUu9g2ADEZhmCFBHiD3MOG8LX
GIhXXYE2suiroU/WFMOM5MDbfskrJvNJ8yYdCYh9tZuaQ4m8EU04u2uzgMoJffQ5bq5sEtCLRICg
vFrcpZNrsXnyFvEmPNYoue0l1TcJG8s0VP3xyxHISh68rughBpkKZjJJpvo8xnN13WoImSWqzcmv
8d5z0MHH2MQpHh/kuMIkxNSneY2LBePPATdvuCaTwDoCDOAbeSata6XoQvWxY1V7bl1nRV3GtCB9
KxZs3QX6sswbEjVZ4xd6HVQgIq/1y2TH3cU9Da/0XN7ReOr2YbVN+68X5NsixeLYCCMh0Ag064px
HPgeZDZ7ohMKd0M03PoktAdD7X27TUh0cmAnqaFuMrD67svcYB0vvVLqqum7zFXVdJBq7XeDCqLD
2pi3pUIk7dH4VKPqkajnwa0fdOnGPeftvrWlPJaao7MPoPBK6O0rltcOAu28opamxiQo1V1AT19e
2lAN0AnqoVhhjHghPnijesqySqv7oVqDi2Y6uHTArgVuUFsMiV6vKvUiRTrQUpellymRWN9VY/+2
XDt9wgvMNuG2g50K1o/EzProSINvUBXk0I+irOwHIIqcjjeldyDHliXelTq2VyOa4t1crY3QDdQa
BlBrB3olTMci1O6daqssXvwBYNxwH/o1BSh+HXOg3EiBd62O3ix9X5hgBek5Nj6vK6BuOOjwqTKA
LmVARNLBxCykd7qt7luC4lzX0KQsAb1/hQHYyPNoXkHr3QK3g0r5GW3r2Yd4zMbQL9czAwQ6goQY
Qpd3FLDlVs8715qzb+l4b+WUbdTVp2Dox5MDzUoaW2e4rup92cT2ZCVdReT7KNcyaHdDF+MHUwL7
3CKzHNumqUVbu/EqVPaBR7O6UW5wD8u236aoe/tyEzoMlpsJo8xPlt1v01Yf1n65G17mA4r0dRqR
DdoyIyuIDkl4tpU/DxOIJw3wHLGB5Cm6phpzJ6FoSdQ9o+hhrthylim4YM1AFOX5F409dB7GA2bm
Ah4x7LO5greb77Jl81dN3Ji0rSuQ8X1l0yhg5W5bNfAXNbo86TZgSaXasWlj2YbLfd/GM4gLpAe9
mOUs6ZOsHinKXZjZebyDPJthXF4FSsi153nrgfzPGl8cKIJZuw2Q+NHFRslyNBsETI/o2Zr5CGRP
X4DO9nUMZZWHbd57vdyvrnq28EzdOVaOpUGXQAJFbSt6zefDyIYLIwG/0TFyKU+IKxpAKJ6v6NIk
CkFHTMbCs2G8VDwEPj1OAHO9B5Q4B2+HmDeHplQwnAPVdPVNdx3FsbouoXiBWFUWwIPiY2dAGJri
aS6cWV2xweQhmlI51ley2T7PVaVS6sckm8vqcxVWdD+V4RVWHEq4LHEqmR9TogcgaXZasqmL+/Mc
zTKDzDhsdR+9ibw/R+swFMMG1zeKo3cc+EFD8Aj8qzZ3nBnozFEIMlqIuyKo2D6O63LX206+Xhso
fooYgeJ4ffQaAweUENUUdVdRBVpQ6yv9ACL0mJVN8s7CqOrQV8N4wJzynWoGlA1xbPdoa4reb8tb
ZZ0UfqZ1Fqx9t9e9am/45IAiTUsxS7N+cH1yqdt1uY8m4CJkjPNhaJJDX4bu7MKwh1Z0jG0Y3KMh
Atq2ovdojaO8tu0RaZjATT0C5i3nW3hm4gEmWDifwbxQzNnHoJ6PAzX1ruxB1+sYgI/e+nrHJ/9e
ynJO+wgyvEcdXIUN0Av57IoJinxqKwOz7FW/YXHjDwjBTzAJ0zgUWp/DPOpcmsmcNvSmH2shybwC
mcNvO4nuWrgBXuEIREE5ipqwQ92YIF0WzlPGlMngWc8iMLo/dIuFpxE6k28tTA4tzB9qUMZyA1D6
pR9bvuz0UtHUV8MR+fH4JeI9LxUMbtY+1SF5Ubynt3Gpp3M7dO7lOQ+QTIOkE5jBhNV2rCnsAjpX
vY6iXDXQu2kmuQcJwJOp3s3wPEgxI9MX3vQxiObDdOXVcD0PyXwa4uEpwcJVLT+EG3RBxKzdf0nC
ZaWzAJ9Uu2CDYy1bAU9gULG27N38ch8UaXTYjmizd47Ceyht0w1m5uO48jeyh6HnXIXq5QrnCqsA
BNgX8XOY9yiqRaBhUAWMcUNlcq7mDDEUg4AUIbGM5mliwKJGXVcnrMT83+ycWZOeOLa1/9ChAgkh
xM25AN55yHm8ITLTTgYhIWbBrz/rtau6bXd3dXTEd/GdOHVRjkrbmeYFJO299rOWnIpNfdFtROkn
TDlHIxdU+j5xY+w0VeQP/Q2tJ2zfM26b42uBJdNnqxrjMz4umJeH4igqKVe+lw3nrE+L7+NGKzCm
zVq6gfpVHzxb51Gu7bxOld1rWmHeYzqzZR1UWUjU1Uapyx1LpwP1gBOkY4u/moomgebD1sLJtgRC
EYTHod/M/FPXOdv5mqgopXl7ZAGejtHPZnDJVRfmN2PN8vXMu51Tt8sus45IhgFaSWPnMVL+ySEm
OBGPvECJS3G0A+iIG+PKuB7y7DRNsoswiGxi3lRxeXn7luBZc6+96oOsWXn6QdPCi3SdnvmMFdTX
3UpDdDpMW4+oOZl8dErzZX46Ta/O5UVvHX0ulG7Xi8dt3AThdeZRm1gPc+HCD+0taku51iSdjyo7
4URGf7tQDDk0tTvlLqdysSPm5NW4dZuRrWsO2qRlN44nj5j2t1vhDcVmsGRY+WJeNszF0HKA8tGG
t6WLCyi8JXZ5TfaykQTDgDGLR1qUezEUp35idBPk3hdIDMEu7fv93KIPXgoNSabiMca+AkIQxAXP
OUF4qrFW/RpFq/PaXGbalunHIk+HiDQtiiebyvVgKj/ppZ8mS6f1ur7MRHs33A9TG+L1yqHdh+iQ
cjV/GWqAWKrNIsnokqCBHyInxeaRVj14IBN+sH5YDp459cLQnRmdj15zUAT9w1xn/Ja76QMQpeYc
lq4TWbcvorlkaI5agDO08dc5mqx4rkqILn6pb/oGaFkpQOu02HCdlK/H3FKwKPlDVxgNCQtoxDCT
ZyaXTSgauUulJw6mtjTKw+YB5QbPZojCkGJWvn3xurk+jfh3OulD83PrTe2Ka2VQY01T62EPZNPa
c6Q8ffslc12VQFskmKGXeHFKfgAh8NxhEHdqd5DcDmUqr0i4DOuWghua5vSZTHKIuRAdZDf/Y4F8
EdWTivqBoojAyC6aASNsQ8dpMKNCfQjWAcWMoGgy6Ssbpv08dMvJyb27IuV0OxfYhwt80mDaaPSr
SwwXTbcKnZpDB0b/H+BdwcIAekPree3a4IQT8k5in8A7M4gdmbz57LvNG+vKOVkGIqBVkINK7RSX
dbdNXbSjvqF91M+5OqRjYDd+T89BxvEvLAWLq7wvV3pxVYxdIPbTdnlOJb1p0+BktGoPbs/76yBt
v7K2y19aF4CF57XhFmTQh595M/rc8p269a4EL7HKlz48S2ASlScgUzUv0qke0ZOKKJUhQ08Wh0Tp
vRHhoZC8TcKJpZHlAEWaMuzWk8pFAqW7e/Y87O3Mc56Uv9zPlWQR8e18JCMEEY1/DRQdub+bTGaS
1HY7r83KuLSOTvRyKYiLcd9CPT2pHv3kUG1VPYq4HXm3seln2pbqYaHLl6ouGNRuyBRCYMaaifXS
TVkkKNsSOeK9BHQKhAa0preap3zca92M+3GYLZ5p6CUk/DKHAqAHKqGkN7Y8ZYya7USa+2bpUSEy
jnfHn55IrYK1YnZXLWWejIXqEsdJ72agiCePQFSvbevfMd+Z1jmoxKRpsF1JfrfkxXOfedk6E7qK
Ctz35IBbphP0I8OaotJNxU7OudwKiTOwtd229Vy7t3n30Op03OS1WA6Ld9dy1AtctMOmmU12mOo6
xg6HtUYxtL2My1ZN4dHIAJ68bnoxo9e0T4NPr6pxfsw6uyICpW/ePw60OPeLD3kwsKtgkrdF4SxR
yyodL5DjIrEtAyaBCOZzPE5v2qBUaAjOET4By+z1rYGSlYxTWGGkGKqY2RAyvNSvfUEwZevQtDEP
ckxg01Utmg8IfzHR/lVqUM0EwWFO/XeNlyO+XEyJ4i6sGE5fT+EqjYhgM7lTXnrX9jyRkKw8W9aR
GDx7agb9pKrgyi7MboCX2njIQ7Olw6JiWqRz1NTuw8yK9o56w3kAc+hfqtzuNNSDiSU3LQDRQG5T
R2Yrht0RaBXAqXJoPqtmrNYqt866TYfdYPMjerj0nLW9ExFI+NOUyT3plw+jJrw5PQTGLs/OYwG5
J3fJdZt1r/UEodDwgysDeOv8Z53vmkmKTW5BXvTNOJ8a7p5lO2BwQYNl180fGce0oVT1AxvRUDV6
vAmnLNtVYjzD9JdQ1BzrQnsiCfM8Xsyc9PTSnoyPLe7J4KPkmwDltDa4U236zDsqcFkh5upT8eH0
2V0AcShqpNDrvlhQZi/XtcswnB28KvJqDzUWZCPblVXsuziXoSDn666r6wR1r4iyCftinergBvpt
3Arv2mlwFqCaDFBhYG0twsQmq0WMGS1qEDS9M4USgw+YCqg3jrjvRNQEQ1zU2SEH9fZf+J96Qhfj
R+i/XwAJXrMu11HGMcKsyWby7W7E0g27c6eKU3e7Ed4E1mm+1tru8yxPo2pvj5WTlRFFS72M8xuV
5Kmo2SOr8sSI4dgrunOXT5Z3G+mU994i75vMneL/chkU0kZxtNZZgEEeNGNj+F3o1fupKu9LDApp
5Z+HdNHfWcPfsfbr77DKd0D7ozZzW2T5707Ov33539vV7eqb4/Dvv/Xzl/j+33/ghUb/6Yt/AOP/
Bfr+s53lz7j4n+wBf7hHvrHjoFc8F6jkv2bjf3Eo/fRd3+l4/hu444CDguGE+kwIgO7f6Xj/N58L
zoBSCECSFwz+73Q8+S0IxIWv4C5w0wsC//+Ijr8YCn+GZL7zHHBp+BzXyH4BdTDi+Yvn+Ivn+Ivn
+Ivn+Ivn+Dc8R8rkHSkwRE8talWMQiKWzU+wdsyrpsYMgYo6vDQGY+T2brMfg+5lSS+1Nsk8nLPm
NUs33M+7yPWao9+zfQXwLcYhMSaOLDd+2ZrVuLjjqrMsRs0PDUItQHgDJwpLzAcwpVpzVetdABw9
d9kVjDVTbDsNTVOLNla19eLZ5C9qLsmqn9F1TXNxj6nbZ0XhBcozFYepdTZUV4+sFg8ehAD06Zje
ce1i1jTJnQOZYcODhcViDm5DiPCl6HMMYSiB6Ouj8sEPogWaAT10UVhX92OYnoUVW0n83QB1alO0
bO9kg92O8qaCsykdOzSS0oOyUI3l18n67WZwlodMFXZdp691rTGvo+Nb01t2/PYLrFmFKldBMbbb
maBNwJR7SpqS1LeuZtnGFWqzdO4QmdHw6w6FUWJND2OG2QIIPQ48LF5nStBDcabuNMh1QOvwcEUy
7LxHPYyHIrAUpVzhHobZBXnnNMBQ0Q4ndBZgix0oCedvv+BIL7e8IR8FXYCPwB6htq4xVTyRHD1I
kMOm4I83lE9fCkeGmPKZboP+J0iaoA7WsKwOkZ6cMRq5Hk58IB8u0Y8NYLTENVD4/2p9/mp9/q+1
Pt8q7v+oo3gqZGG+finefu4jvncOf+sy/v9oKxilAlT1v24q1m3xtfsxduTSVvz+XX80FQxMU3ih
sMG2czgm/mgq2G+CiQDEu+uCw/HDH5sKWG7xl9FqwDlAPB7ArveH5Zb+FoQhtsaLr4CJi8n+j7bq
p44OQT2/f/2j5fbyaX7qKb5bbuHhoFB73H+w3PJ8cmcHI8mI1qWI/EWvHNdul3JZIIK+VfUwJXoK
DtZjj0GIDpPy4ctsFQBXe+oVun/HmQScFSqPhqk/ln3x5AIGk0JAh5Quhzx0V6bDDbB3uqXgeyeM
5ZZS3KqBrfvuaPL5ggWJR9nSE9M08kFhl1l5M2CYmIT0S8cbdeXKGcSMpBgzAYFOO69JZIdZuUYT
LjioDV0He5BYJG6DZevQeVw5cCtEEEd3Q1leYZS8LTD2CxJWTuNxbGOhBXh3Rao4dRbAZHVRRWMK
xqOpzJ1ux+HoBcNyq53gpYT+X4xNceyCIn0Y8/y16m+lX+uzoeRTMzIeS7DsOG/4sB/tvMWcIwc5
NBrM+dobl9oNRudfcKiYqGnuQn9o/419Ai79f3yMF/smYwECjzj91b6Zd7i+ITAgnPzmmns+5KGZ
ZxELiyYZ14EHfnPi6XPBgkfXoyde1l+a3ssid/Yeu6GFtOMdpZ4f2XQZ5IFFhZNBkCKGLxhzjJVT
1hj/QnIVZuP4liSwT0PbpE3Ejd56AnRkVgNX8+8HP7hvJnpFoURyWAScGYa10BY3pK1WOe9PBPbi
OACrEhPofLCnAREXUV0OKWylzXWf+0e/6PRucM1x7Lppk8kAk8RMdXG3wKvV++WU5Lx6l8y8uVUF
Wyi4vaVbOig5qR/BlwuBr9sTS+eIhq1Msl63K5ktcCIM8ElK99E2OM0l6W9hZ0yUDm7dKXtcMn0N
4uIAwWi/jHk0kfbcEA8CJ2Qoc8ehvx/K2T0TUqTg2+0A/RSwsUf4MahC3MounE/ZAqY6Gdz2q3VI
s4Fo1u3MNB+6zuYnwI35yXVzerig2RihlpiVMRPPZQ/8zmD20/oHIM9OwkwxRa3gOQiVazzXjTRe
vckwoAcOWW7Bd8B31s+rWvdnKNHI7wpp8sM+9k92Bgqx49edgYfM5xRJARA4vu0cP1hyCEAo6WhI
V2ARZBRwyI4tHR9pFjx4g6tjNc0fmKDtCRwkUor7kvMMOAMov85ZDLBDWNwbQ07tgDtP0mtM5efI
JcMFWkHBBem7rp7HzHz++XWTX+1M2NEC7GNwUng+85H9g8/1w3VDhCTg/XQaybqDBu8cK+IGcQDo
MmJ9H8TDaGRcMYBis4kW0EmRU/7HnipcBLZ8kO+ITYCl/deLSAtpMam96H6+/wQn5jpUw03r3ltW
qohqflbGfoRhu64H/jyncBP9+V2gFy3oF/eZB7EKPj34xgPvm9n+h7uQyX4Y5IU4pxDcFxZCfs1g
J/f7/pk3xYrO4Va5xWtniYmAb4P2BuEleP8wOfPG1gvMinodjpjYcp88ytl4EcDklQwztDoYEGBE
Wz4bS244eIE/v3byz649cEVALtFagR9c3swfrh2z26agpMtiLYuLYWIBvob1YuGn6R6W0b+YL30F
5ySufEKx3+xyAF9TiYVRVes/v5jg1wPyd6cjlgKB8MZ+dTpisD7OygXe587T2g1GzDSKG1U7mN31
JGpE1Uc2X9Vh/Z4quucGx0Tb7UoPpvKyvVJj8NiAHprASxjfPTEMB9iMyb0Dd6/qMcDF1C2BufjY
ORPM2SDpClwDQO8AHzzzgEfrNxj0Yu10/qavsjwKLIR9kWNR5a3+WhXyTNrhrs5CG420P+hesCSE
6alSXQrsSb5Lt2GrzvmYfZsfhrAnW9CIezyADkye0yeTG6idGFp5IAwOTUngk1pGMOh9f+hHcuUH
ot4w8sWR9bxtZBkT2s7RnMLINRegAtysXwdLd4KX+aW04Rfu8DLxCpHQaXx3xhoc9QyTHBwBf/5o
xGUl//yOh4FAXIgfQIFl3rc18MN70ihXwYYF02Ca4wQrati9GBjvIVsWDO2bK9VjWsorshF9egwW
CZCkDh59pkcMIbIHQFXheuxwocUU3HY0JVHdmHLjkDnuABrvaXnXNzDHOzP/yPOg3CjWFlFJH+nY
p2tMbL4sBPdZgkJUC9ZRZmQPQxDogpbUXjylDMYwwB89jF3gqh/EMDzVJngY/FBGvdd7cT3Tj1GR
cN1k5AHurmZfqrlZ4eTF0NcG0yGAc/bgZDVmEV6KkamBuXVutmSovX1hrLevSvlQIodlg0l6dezc
w9TO2cGEDd81ixdja3I3jQ4f8Fh5lOcMW7Ron5ycR8topsQxOOkAqaoIhKSKOO5X66hEKGzTqRck
WdiPMQaKsWccJCGIyiSs+zd7le/9Wr0QlMAM5wxyJ+CZgwT/84K3zlJVvHHhRxPkTuGMF/2hs2ol
FuS0jOFsVmQkGF0xYTcOTdLAtbFGebO0/pL4DXDZvjDJGHgZygMUcoVfI9dEZTGjrbueTUGSbGFn
7NlJOesbRXOZYM8E2dLWr36Z7fVYAudrGrpqKdxdwewlYZGPiHQRVawKdVu3vhN1OnhsQ1mvAT3f
YRx5GCe7Lg1bDvlou7WuRpS3HYzzZe49N8Q068pzy3Xg4B3qJszkS0l3zkiy2Eld/9iUU72ZAfBi
+wpR8Og2j6nWZg8ug65yDy4FP1VbUuriPgQ7GgV0XC/1sA81lAy+sOlumfzi5PXNuugB/GIA/RJe
oMhqZOmZqPGKwgGzbbgDUKcp9GZkdXjOAsBLNQr2BEjUhJdWlEezFI8zn8FeTkydU/fAJpFfy5jv
W06jUlOxCdKhipdJN3GYVcEmVcFKV35/snilzMyDve+jBoeQ5iQtRcUWqvZKlvOSNHKQm4LrPHFV
Fcu8zY6zST8YycrDOObHsEcKAdk0TQ1+p/LnzeyMKIkU20KsqTEcxSOYay3BKwoewXLdrPg43imr
X6bc3ACj+agdeEjqssA0Xeav2jPFygx9rNrhvfGxm2Zg0WYUpJNKv0ifV9uB7EGwnKRMqwSG5oOP
1y8Zm00KsCvyLqTWagG8llALhLHq4ULrtawjYHcAUkO1ysoxYqp+Hmhzbim28bm2H7BC0rDf2TE4
AeCPQufsEWyCtXiuO7InbHxy5zTuF7pvev/W918XS/eZQK2klP/oGLbl4fRlgFe1S8NdNQkkJ8gV
ywG3T1h8y4JTmgPQj4ZKPzif5tSN46rJcwz78ScExVmESkdFDSzUNsXuMiEYpdTjR1DqteQFivdw
FfoMf6N+x2p7ZZzfzqE6jlIeRS23eS2PGR7nmD4gDGq3tNWxGcxVR+S2THGpk9zCB32qebbJ0JtV
AbIRgvt+8u8B5KxccO7rsW+PNg+fkdjzOQikZXT8fhLYDIvGbrywNHvF26+h7JHFE1bgUPHBTIVa
MLUukMNpXy2kXJUF0EbXw4sMCgysFbhcCdI6BCvkVofRQRAGYPkvLb/IlzKq0sZLfNKOsRp9b42A
na9T8Na63W6c5dusxFeRu6ugZO8tUP5DoGziIO9qjwZTjtW4s4B8mKPeaVEdpxB7oVsxGweuwfC6
8oaNKIW/MVYP2CRf0iLPr6kYYNaEZWWjF+ZeF2ZAdsT86qHfWMOrL1bVhB/echUvdp7PqKNW5aLg
L+tBdAPFOjEHzA86iX5FBfAZHp6mrM0BvjavXsYjhZnvrrU5zHSXSTlyh+hOO3d9++hI+MY1652j
FbFv8B5OrlPDxwB8XpoJO74P43xqsCug/4SLf1tI9OYeR7RLP7C7QtgkHWCLrJYGiqaCe8DL9t1g
7qipQLqS/o5g5UyaJXp4F0Vw3WmvWJXKNBu4GrdtyF+Qh/aRF51YtdEosmVNFFaNPw7vhXkZ3CZI
ZGbarZZb3QafrHsSHBChYxF0Jerx1u9wYqtJIUrgRJos32awi7i6vQ9lceflXhdZVuRR1mU2BjTj
g1PK83KNsKYVcSxgj25WESKdNjj+3xFNcp4oe6HsSlDy1RVWR84Arrfna9F04MMr3B3DG9QA2F6r
5Vp0jXNVO2i9vGF/8Qk3Y3Ff+RIHYpAP0Wzmle7ye1+mFlcZ9LEj3es0Lbca/Nc8pTgEHQP/kn1s
rRtXYIgFEE6wSK2OaOafdVudfPjadFe+pXUTZWGw5crf9nAuG5dtZzHdGlCm9WJWMHiiUW/TqG3K
t6Vxr6mXbVEk9BnM4WGxySv32unmAyKYkLrlb2E/B5EuV3xoQCHXl+39kLL8MzX+maY4z1K33Pr4
3CvoOtjaYSatF6ABY68ib6YJUeWbbWd0PL2Ag94Hxb9kn5YFC/x/8Gjm5RAHAEObpYg6Afov5GaM
ORjRkqDazgrlxBcxZ7Tlq5zlpxaFSkp/vnEMgMeABUXUu6MCzNnBjZjDoekROHJL667tNAPQbmS1
7qoC3GNZrkPEDoRlh/yiEmZSuFKfnCvmh1eyySNkAdwWqb3VLQYSiyEfdXfulXUhSqH86uWbhPe5
Lx4aF6xaCN8J/MrFW24eDPyqEa/m68v9Erw8ORMH+Y2f0h0Agn9ZnIhP21TNa6C9HRBPF3bZ8WI3
qDIPbx1IyIbPtwinKaoDIilkVPMmT9JiWyr3pTBhVGBdrnPY0FyN1CeKR6knmyzhbZMDqG4DDy5A
WFRevKKIxwYAlCxwJQ35RHDNAxe2v0FHgZ2gAybeXWpXEI4wrHsRq4fNjLQq2D6LbW/7eCmBYcP/
+73e+o9E2H+GdSDo82/y63+f7tb3/wsEWtT9yMFCkOi/lmh/iUr+e5bi3773u1Dr/4btmQQQaj0k
HUL5+Bv9gQBM5CGin0fCksuIS1Cf/j0bkUDFJUgsDASllOOP/i7U4qfRixCBXvZb1uJ/INR6l0Sd
H5sdKAo+1GJkTYcu8I9LGPVPTXHTB1LMAJPKqX8NJwK41QvvvT5M4NzdNEbvwwxlxljVEe3Kd3da
IrTyT01evDezuikbePqV4z9muoWP/JKPZly/iyT3b3LH+2DeLWzoI4EbuH2SZtn1joEgMIcAomp0
NKIsrn94CtffL/1H6TnEU/rHT3RRKBA9g4T2XwNyltorh1Eh769j/AiXy+OAjX/T1/pALZwaEkBc
4ZTwDBfYEUl+SfFIvBxYLkRfHRh/5czdcxO0LlrqIpG8lzFVCPkA2rXH8z1aAumRNMiuwDlU3SpR
XLmapisvGNHhZheXvI+SIZtojIr1LRXiOr/PVYbTtG+dLeaFZdyvKeIaXG4Az+G0uZCx8IeGcW9r
UL2e3UgFgpO8lmN6z1OAhwC0AQl/6tK1ES/FKkdzBiA3ROWKjBQ0kM8Tk+468+w9K+wjgtUWhBfJ
zybE/ljjNKFEvFNAdyKzj9Yqszatua1wGq4q078IB4Inqfpr6Wv4YGv9UGn/zU95emxnKOlN1XCk
CTB5r22JxIQWxi80fbdViIte9KRgxxrCvUDSQAZSjxVdjolpOWy6FqkYi1FhAudyiAMCNlPnk4Qe
zMTQ0twlA3g6/LvooX98qRF5wdB34WxAhCj/5aVu63Cp5rwUkeh1Us/I+mNRPUCx3YMc3ARomaZp
3Dn06c9fPf5PRELU/Ze4IzSeWJ/8l6RRDkpTq0wE0ZItMLx3XbjuhvRtGksEOEBwjvDb5YOpXAwU
Prp61I/uwtodWesGVt+lhn8eINm9m7JrPP5sP9474XTfVHB7ivyzwbERpPpWQQ5GcAgcmWYZ37Dr
nDUhWJ+jd5gRREZC+Fkdi7TAzincyEcqSFIYdKJIzWgRHdOq9tkB477Ku7OHYLv9ApUXpTE9+BOb
Yr8XuHFlf7U4JMBL4Tir8b3ixo/KDr0XQf/oufgXbOCt3YqY1aLh529D9w42gT5ZYFaMmqq8pgFQ
AjWBKcjARfoiIYUKIt9FWIg7I7XL27hKfrphu29atBelnSiqVveUohEA/Fm85xrudeWB7bQLOqQA
1iU4n4p9mBobhSO2kJnxjSx5B/tPfWzb+tnUDkCDIkRjRZYrgO87p8VC6UUI06Y6avDUUVqiBKv7
6tMgXqzvIX0h3AE/sMniOgjf6x6BKYNzHXr4Ru3kn9bHcm562KsWOKpRPkJib1xYri38Kg3tV404
LxkyEerHkqWXli48I3MS+qeJiXDh9nAnWMYadqOykq5pJ5AgIZDXap7zUeB6ZnxM7M0Rq1Koy646
sQGDBSLkyqvlO6S2r37BjgXpKPpXRAOlLnIlBsdFjwouo/Lf1FS8KzbPcHZWsJ41z73vSdxkviE+
ShgU6edykFdtcfn083QeqwfOQ5n0l7DTalLvMEijWPDIRyBfvdJsOyWcVYokQKDLLMT+Tlem1iA/
KqTNALDehBn9mgHUbafUoAT8UsCCvBemf6pyH3UkTESRk/tbYvpD2Ff4AvHAsE6m9x5Lr1gzXbNl
BBdvKVSgCbeXuCWMaF56PfhFDVwE7d9cvbvuuEM7t6edd+NppHt4CmrypKFRLihVL0uinisvyjs2
xIBRHjB2hXyJCKdEh8hmRJxpNRD4iR/NrI6eY54dlmfIXjqOXuDEqlokEHKM2xro5mbNPcl2ogvf
NSluaoXEJeoGZ5UjiWGZDspOmAllybxAqQoaLWPI/xhgmZhbi8STdtqMZCJJiMwtSKhslRZBuq6X
PouyPnidBkRjgk/GoYKSt1fOKkew4ErDs7KmebDTMxjhbhg+l5yvcMcEdEewxXi3qQ3OyDf81DB7
IirrqfKYTLQW6F/8AKy7LT8vynlcf6SdZvvBL/HohmKnAlasZFt85rBsYop68SFqf1lbvnylRs8b
nFx7+IzLFSn7IbFucS599Y7yBg41uC3EBXPWovocWrUpw5L1iWA3MDYuH7XEA5zLtzngG2r5I82d
rSCfKBSGe5oxSAdqxM1idFtqexAjfpBHiueyVA2mIu+15utvaaqAmQycL8MDxQQNHgaYJHkyurjR
kGfh2ZlrYFUPLmwc9egnSPqBq9qL4Vzfz0v6AosEBIkmKgj5UmNdhM4MRTya/YYC3ScUhUq6IkgG
i3G2zrGAGRkUFV7NrMGKCwwQK3growbRKlHomfxAG5heLHNkMpkAln/opIu7U064TjEJ2KczsTc+
FIcbLyjvUFk7o2CPkHhgcW/K5FtQMLPDVTDqb3eyMthWuISQzsU7OtHHjCaDN70EOfZLXuHsnswi
IM6zjWD0RhJsHoNiBQy9GGzZfs3tpQzrBERakgS6DhNtEVxXDrg//QC3ghJgq6wu4rCfC2SLzM46
mBHRSLLlPsCKOUyXnmKi6DuL6VRyD/RX4PPVlOF7UKeJg5YhupAWkj72UguTYQbnaW1uFrcbdzLr
57WuPex6SGxox3Y60p4iZhcp2mGOIIEu00k2BvzM+hpnho9skqBsP+lcYUucHUhFgrcr0SEJgGTD
B/xyn8PYBSuR4VxaKtHuO4RrJWi2YsPrd0TRwOwIh3pJQuDqtIb3xbtLy29xPmPMgtgd5DuisyBV
QEZBHgGtdmUDF47HFqhfWHhsKilO2sU9q2lI8aSX7AjuDG9+z26s4z6btqjWhULugWPz+pzP+AXh
FWcfYwdbO852zqfnqiD3pLh1FxfDfJwH8Mj2xUrL7ksPRIArlVxS1LrqtCDGZq95N8Y9AQXAFx9u
9+nKQyD2iW+HLC2SxWlp0hC76eESj13Nn0jKDhkfXeSLmogVEs3aiJSDnrun1s79BgbK23IKkRZm
MEqXRbrs8P5FUkHEDHrkg9aWF5jDICMWoEEVDYHdkWE8DwMg/1b1z5f/HIkY2rRC6FKufLzypk1y
xFpuCqfZeP/D3pn1to2l3foXsUDuTXKTt6JmybYcj/ENEScx53nmrz8PU6e7EycnQQHn4mvga6Cr
C0jHkimR+x3WelbMYxRy6H1Zx3d511446NliW/Gr3yY3QakpppD8X5isByBg2N9E+0H2kTfWyZY5
QLTqR4ZmCP+Z1LTUn1IkO78R5bko40MpmFmbbHI1wUHuBvGliPtXozIe4L8YNXzShGOwj0pO+aQv
dizreCRzRFZVA98uyGbon7dxUF90Fy+nZpqPrjPyGeghU1Y8FhICXT8PvGNIgjvDn/dZ6V6iDsJ6
3CQ7HMJABWcr4NAOHsemhXRWdVu7C9or052W6b+5wl7P0Wnj5DSy+doc7TM+jfhqKIdtGasOC0I2
eqOxQG3kkxFA8dDsKljPRXqJkm6dYZJCmIFJFRs/Gr9gxuoKoBHmhMsmuP7IIG43Osz8c2pzj5HO
ygInxg99YGM8eVPY3DglLPKiupl6cRtH4jGy7djTY/OjHGDpTTWe3cgyW29Iym4V9vgxOrgHJ+Vr
n+ueMo5O6pnixnMa6Dw58oDGzN8qp9f3djTf5uC8NpFmO8UqWVQXv690369SdZcFvsuhjWXBcWyF
b+H7rjGMfbvCdexgXh5uMw3RaBdc//4lfllLQ8KFCbZERPykPREzkp26pDMtp+QmTasLUtBrCDJl
+ula03SIKiPjn25thtgyv732PxplXH/q26/V+1nFf+kww+Im+u7y/xTw8O9Ikx/GGH//rX+NMfjA
DfQPOFHsBaXPR/63icVEOKaky38QjxkGWR7/GWOIv1gEErxgOAiIFhfLf8YYSziIi4oA6RqIAzRU
/0RvZto/y0qU4CeZBqRZS9CC/fiNjCrRJQhZcNijItkPNlhegZN2bDswUAwBxKztqg4/q2OT1KDy
1IXYeI665CnX+mhVWAZj4aLmcTN/qGvxKamaq7YZP6V1+9ZH4ouK8no9t7ALZH20RQI92CxNCgUY
M5jwhgHRUjPTG+sd/4CwCXV3uHYC0Pe+kJi82+yxm/s77kXSGZJ+VbIPXi27e32G+F2MLLwH9i0y
V80+Ce2TU1hPPLMsoiVS+MsOoMUihunhgLUQ1fhWBiOsCp9zJSkM5Bj6BFmIpYwBEaxzi0czLJnP
j9pN6tCtaIuyQY0Bb82CoDeiXxt42VAaPVPCfNO2wNWi5U5SiZ3Q3Awd++XrSUvftMh8U3g2qbOm
XRXj5u17n9LXn24jux88mfFndcPLDjmrHGFbX/gWrZsoDFicgExBYQFLlFpyYfJFM/y06aNV30RT
uHOmUXiy0itoAeExaC1jn8HtH/Jgn7nlY9A71VFeLCN/0EcQqZoK13EeQFZKbxVcuCZJzU0IoKHH
oM2Rkr/2Ir9qkgqrsA4I0KiTlavnD232wQkNCmZK9b0y/QttCJVLHl5xSVa1UkhTFGvbQWzjgH01
e4rXIVuwZkz/vUY02cZ0QnZlTdEiU3gN6CNWKTJxJh31eqKYknq1zjpdh8O8GKubfiew3iMSVPel
VZwz9JirYDI2taPyUxhwHnQyf3Qg5Q5JBhPH/ZQZLVwENE57EJmf6iDx8qa9dAGMhaGwz7OiBIMl
2K2VCg3G/9klczp6evQlnhv1rwmiFfpucVNLBEgQhcRN0gdsR1lf860Zof2gf0E6CA8xEVS+SU4l
w5AKQxhKqzh4kSVVCJDYO98FW9uOw52mUy0P1fwpasRTP0UvWvZcNfnjFPfWyujrbOUOvjwKSseN
E/UmE6lNRRWrawPn6bTOZP5qo8xnkcVxqRdfipSdUFyy8tZpSUwxoJgy92NlsVx3DfB3RXMULN7X
U+gjM/ShLrJXPgjJbE7rzGtK6lPZihdo+yy3xMaJT8u/alG3Hcr6arCdwxi9uma79zFXDGD9m4pf
uvFnb+6y1cjmJolB2zt4WNn0RVbF1j+H9BqdOUS79Bv3NdH2OLavuAob0+4Bjb7FmX+YLlFQbMr5
VdrGUdOyA0Cl2yZVcNFim1oJz3bQ9uEx0cQFfM59HlnNQeVRsePatEN9aPIof8ybz+0CHHPd6AHE
PBbcOljc8uwVh5Q9pwAMkS7ndfzt6C6+neKJcTuRi7V3xuqNQnZcuxz5DUc/SMRnNhdyJwv3M/gD
8+QWrAPHpWKwJbCDEDxsXhZ7NjUf3Cr7QOOz11JtG0v3roCN6KfSMyd9j1z3kFCDzNQigXGTEH5z
rPz2xlmKlY6qBdPKvuFbWyzlTBpOwcqiwun89mOylDwIDzeDHe8qomymY1CJedfB41vZIcaWLL9A
vwvWYimjUKQ8GXl2iN0QVsVSagVJvx3mdonNsM6CaoybBd/tUqAlSpFigy87GkRzVVLFwRgsjjV1
3YSlBgMGpR7z250NJ2zdlerCWnTfk4SyG5YC0aRSBE0FCJvacXQxHtedeEwC9MX0pBfUg6qDx0hB
b8BOomCuwF/YYVFAFoHu3zQxRanjJfB5vYDudtVQJK5kYqXHenbDvRwckmQKHjLNtMFUD/Og0R4d
KxLeaFYIG0N94N1+WXg1pZ0dqwF3cFfytc+C/i6RT9T01Hy5Fe4i/6uMGpunWYyvX5YsnrGB63NV
7XvVmfSEuNn1sQIwaKE2BAi2Ue30RRMx018EtKituadnfa2lpAH0Awzl0D+zlPRCw3yOmxz1KILh
kUliMw/rNlP3Q6r4Fwp7wjI4szipLMgnlZ0xpmWPCrn8xam4+ezotiym7jhNU+UFbQYwqW+BKNr3
zYy4IbZAv0E9M/C36FeADUbkJvxQp9UlAKXkczO2hjcICDvwk7RA7S3D2jQ9oS8VIRGCSfa6SRey
cJVcz5G4Ar84raLJye9SV9s3divWQHIXyFOwjVAN0OTBA2k7ez/P+t/ir39U+f03OQmYxkgGzb+r
7V5+kaP2t0v5//7VfxV4dKgYChyp4AE5BO79q8CTOJFNB/+ygUsZOZwQ3xd4kpmazncbwD7pWt/t
qYy/bItUN1wFaJW/xbv9gz2V+HmkD7YCK7QhmJZINLA/1ndlE4jYyFJ2/ZqN1ojJypiyK8kM+9D7
oCZVWn8ZG+7TkIQx5rL5Caz+gdmKB5E03KEy+jweRdrcIOmODnEBV9xRDB0d1Tx/d3V/sYBaLse7
BZTN5UA1r5B2ciXfvVWUQPUY5Q1vNbApwSwT1fIkYKy1ct0bJnkuUkBt1eeXIWofQ0o/Dlv7xlQF
E3vkf17jw23ri/Uc3Ke2cVtNCDWHqBaebhuvMrfhnGrZH1SP77VyJCwKqnFSElg6snJctmrfiR4t
wq1UMrgmGVF0/iUKgI7l0GoJ56lF/WZPXLS5Lj1X2H9o9JbO4d31Wl6TNo8rRum+fJu/f2nXYCZR
wfShbGUKMM7hp9iXjFeL6nmwEFUWo2t5gKvjTViFPa7G1zCEveG2Q3PVjZ29zSN45CILEXNEb2oo
n+fB64wUyUIE0RjQ/76341sBghCKOgFRNUyuVWgyQctd6/H3n771LVPix40q8mwHlTQKZqkj+Pnx
14F6pk0GU23oJpRsle9+MS3jZFVM4oVeuh6S2l06USUBLTfWpchu/aHUmegq2Fz8PqjSvkg9eB1Q
3QTBdNXGNUSjGZQ8oiNzAfUgS2VaH7lHU4yFZ3XIMKrJB/U/qU9Kmh1tAXdETEZckUjndgwJBxgh
qKyEL3fToNQBbp+2nlPOjvJL1WTWjVl/gHbY7Ux2UvBbzedcD+8m1wclwmMfxmb6DJZSXdX+lTNZ
m3JQwbYonXBNVARUORVAA28QrMVlnG+Q+WpU+w09ekNR6lvOsJlKKBdV7ZheLvHc5NVO9Gtdivsu
MtK1bsUHiFEnPWCZmgF/70pYG6lJB5E2rz3xQarVH8gQ+4pYcpXM7dNILlVR9q+ZI/exI0FV9uxn
x8T6mAMyWhktBlUZ1TiMUn6I5SKKtZD/MEhaUvtOFuFr21bOiLAEnHh4uWP2krQ2i1KHKRtjdyvN
9XMwEbGm2/NVN9VeBNwQ6q7jDV3F8aZ1YMG5h3VMGnaKHMSU9pWkM3OXFq2kVyOTMGANQfumlkbO
paNL6ezMpcUzlmavpOszlvZPOfNV23KhU9qoEKrLUXTtnRYnj509gXRdXtqvu2tJzkETaB3oLP4R
LFDFNLdvRrpQsbSjamlM2/yY+5RauUuSSV3PX8albrS7T9SPV0xKP9Ejfmjpdcul6S2W9teOoqfI
IMIICK4+xkQZlgQhksm0S2XxCJc55ad11gp436Z0Mx2EoO51nMDWchTHy6FMrhvjfM5p8EqCAZm2
j5cjvFwOc51TXed0R/FIelkGZy9q/DVLCvho5lLIOHuH2mCkRkCgYgDITj4nZk/5YM092z8SvEDj
XhGLZ6ySpdxImLjv2L/eD1QixQhaC2Zm5Rk+VinfTm51yCk1aiKogNmil+O6WocKjjc7Vw8gEfI2
RJHYFtz7WCzmpFndwgPfJdRJEfVSS92UVc6ZNTFbWT3gy93py2oH0TnVFjojz6H6MqjC9KUcM5bC
TFtKtGEp1vQCMXVKl0rkU7UmRwzNJWLWTeh/nZdiL17Kvlg+pVSB7VIORlULwb0qji7fPOl8aZbC
0Q1xdDVdLryCqtJYykufOlNbCk6TyrNZSlBzKUbbpSwNlwI1qWQLkMylk6R4TZf5MwtpGlfH2JZW
SVfA8MB4QOD3yu1wQVaELHkYci8d662pwoNwGojJfbzDN839y7QXxTjDXnsZ+07MfwN7pt2lN7KT
2aYfAFMltOGEjl1D0hUSWTO9YbU4NYW1pe/7IphMwyRD+4qCelTzuB7QOHt9iqzAcUfWUPgdGtOA
2twyL+UMQlDMBFyr63Y38qnjwe5X1jImD5d5eQZDFQDaKdGdpzGl9a78CUj2KNb9Mm5Xe9WH7lUT
TTcTpSbBMc5aFWPv9fbEqD7Jr4yIxUnGJqZaF0z0sRdGm2wZ8pPa2a5DeVuqiXi49nla1gF0Fl7L
foBpRXHN46C4jpflgVO68kBKI1fUzfU7sxnADBPpc+hZgDDlJhc0Gvgy4axznwY1PKmsNN56/1qD
87WpjDC5aYdk0weq+eQKHjKRHmg3gRa0B6skfdIwdrn0x/vcNm7GYbA/mYoQEmn15rUlynnNJs1G
dhhJLr6lvy5nh2Ym2sdqiOVmRIOPKreEG1bjhaxEjJK7vtUa1ho5NwrOEkBNtWpBusr0OJhGea1m
/wjkfifTHmxvb99OufmBiu+idc6j5Ru3RTv2a4SEyFn1LcXgC4tpybmT7TkBFC12+KphqNeI/Fh3
FeDNuAqNbQ3SzazUg4sEnw0HSoA5s68TVvQ0ZuyOHZIL5oxovWVZ7bTPja+V19Wo8WH7M/ruMQI5
R6AJjy7PmTnVCnH2ezZVMdQaphzMIZL0nKrsrLfkAxmZXPU03ugOFR/SbNtLrI57NsQxNW12kx0e
f1T6cdodaxW+OhYnbym68yi62zQl6dMh9CDLdlrrJQZFR6hxAJKs5QJnghO7JQ7qKRp6NrxLgGZr
5jrZLkynKv0pZIN7MykLUrlojylCxlVjGygBp9zrE7IljEYZrLBJDDD759gUKGeZgyCMQbcaWWt8
U6RxhkAuv6kirYqtqbLrRaHNQjPxFdTb+pip+nm0ZqjuCs08A0ImOtGHb9GdBQtdL2zUcba09ECi
FjMXOKcbBogbyy1fbKIIvLyKXpXWEq3SqUMbBs9RWFJeBDEb0T43V6M/6FsRC2I7rCHeDpDqPM4r
sIxzZGzmTIjLsslJB+tCCoq99jNmhlIfk1UsSAKsslpbVVYoT83kXqzaYkaTuSeCFKIbvq27psFI
64d07NZQrn5fetEJ/FxJMvrFGkenYNHBLEPi74rY2AzcJSJkKWKJbGUbJhw2+zz/4qQqTlX5WQ69
RMKSbG01+Ec98GnhEeIgiKnteT3W4hDUfCOyjP4i4/vEDJKAjZl8ieE4plHtVeTz2KpaEiesa8kG
sHGmF1UT74F+5uKI+baWqeURkgTBSxjy6HMrlspo7qOdmDkMhlmNSMkibU0NxllJzolFCdvyDL3r
lfkUKQIHwlPp9AmRPeahwJBwY5tRRizQl87W9yrQ67Mmc50IEkYwfm4cxYwuVjZ+QpJhSKBVmYOC
J2Zzo3ds0EvUXmuMX0cr1wzPkdq+JCpiA/stxxVdnENnXkey3/aVc2xjeW9if/CKvHiOCmoaEeHh
Yi/d1SdOqy0rLw7TzF8Y6ANpUv1NmC1f0UXEkTWlXPmVgr7Ybc0pnnbUVWI1hQ+I7VFIkKu0mrQk
vUi/2o3HKJL5VVjNcHunWF8LUo4px+N1j8BiO02Js5F0IlYvQOJ1kD1AMl9kgSoiIkFsNSBMWoux
RH+P5C4722P/2Mdou8uvFVs4r7JLfYM7DGNuD3bSIaIvjsUt3w/hIdRrVn0xrgtuhhEIcAd6u3Ii
bjCJM5D4Z4mKETSuD1Re4+aLfH4zrc93NfLnbw2SmVCD6125tnuW1zWpL2xzn7ROb/EU8ba/+eYy
y4KeP6A/QMJRWvm06vTbqaPJgTZHuODQHlVjH5DioC3yrTcmgDzTGr1gCA+ZFbm7R2ElTO3z0nWV
RXuZ06NU9kGzespjZlLluuGneFFKoxksYhHkJKhV4uSNVt5rXuOUCrMr3Huew0yzF3WUwwq9i/Pn
IuC3/PZ8wXJQ86GlEXP8mFZzHPCuFdLR4UZ+StqvoRU9spBJqQ2SjVaYmAuiZUgUZZtYdOiUywBR
huuS2eKqNRlIWQhl3NKwZ+DsCjetEAwnp3aDGpkVKtJLDHaejvz1lNrniP3l8duD4B8NcX6lRF5+
wL+lyP8zSBDKsbDNMyH4fwuN1zVLufDrOyzd33/r79GN+gsVLw30t2EDoD8XvePfuzn7L+YlPBLJ
krAtIXHB/Wd0I/8ivo9oXjRohvq2gPtOYrw4ZBkDWS4t7LK2+wejG7rZd49lfHjOInQmHhwHtXqv
Me7LHuiwQIRqt/3JqLg9stga99Mc3YSxdrA7Dn/0TmujwxCYRdhHncmg4YBhKUVwk7mCiKgC1Lxp
aw+1jfotYAptEK87kDfA3UfeV8sGC1YtHMZlSsFNMayy22CKmOBG7DdMMe2TMei2AZFDetY+BG16
n58Lm16mG6TYNppPmk5jnmc9IRqud0955bYeRWi9bWYVXAiNCUgnY+fea49xtKfdfSZiYRHgGMUa
Ne2RdFQCCf83s+V9ZgtaCaQPDClM1Tw20ZFiBcyn+pCGXliUnzoCqm5B2z66OkjoYMILl4xXyNFJ
HozqK9UjCLFydHZO3qjnMo7ZVjnU4dKYNxxtyyTaLU+NMxRXdj0nGzzU9sairT3AkR4mVX609bQ7
9AOxYf1UlI9k59E6ezBXX7ue6GWmTqwUCSkmvyetP+Z9OK1zpyiPDXOZG1gNADhPdtC/4ABCnFk7
zNdNlHcxVIJThd98F9foDtuYEKLOENedSD5K0hSnFDQ6Qj/usYPppkizNug+1saUekLM3/5oikLc
O+NhdiGbtky51BtJTOxWulW9JItONqyD+WwZ2GAYKR6SRN3aMiSTOsZWPIzwaZuORZ7ISPoStfVC
zA0hWn196nVkqK0pcHVqVyHaWpKByk/mmG1JCtknS2ROGO9SHfRpYGKaatMNFPNjQJu7vJkhM9dG
YqzNRU9cPA+N3ASqPBoypHV/E9pGgeBiWlK014RBkoCo7ynCwbDXe1SQR910Mb+Wx7wh2oH/9iRU
VPZ1mD/49uMSAxiw+Al9JKiueRDda8ceu2KQ5ITBnn3PGjdFsupVeatK3otOe0R6TrYkQ/hiFQVL
TPj8EGUtw6tqo2f0BXbDvIWqDqUiwDHpRh9JqqqOY5U+8pDIKYrQ0ukt0eNdE3zOXROrTL+uiQ6I
QTVY/SdUXF7dRsBb+On8b8HbMJySY+6u7AlUoJlSkF/m1xnlGU0f/oGn1Hotk0e3eqv5/YYm3kxq
CR0dN4HjblE6o/4x9iGmUCY5JEAbTxU9MN6wMH/Wmg84S8nKpqAjTNAkchrPe8niK5nOTIqvjWS4
iyyxs1qo4GEvs12tl5dxeJ2KPlhFoYujXMwMAkMr2KgCl6KTjoiIOW+1hbjtskmUPHAPbUW111ud
s+tTsaoOscfaKry4Oj5jXLnj4s91y+CxUBOO3SljcLS4eFGIozhanL3W4vEtF7evsfh+dQzAodv6
12U9kUKcY8+3dbI5CCrQoFnDJW6GuxG+8K6XzdHBXEy4QbgSi9/YxngMlrnBb4UXWS6u5H7xJ6cT
Uiu7WjJiAoTwMb7oM0pTHM26fmiMQK00xcRnJEB2O7HB3cL3fi50A080qanrwBzRj4Zgmhv45Acl
2VSqOu6u+q791NvgMrhdOxfZnhiHr9J8MroADaWOZSWa1fyhyYvVAAN6NY3B50AjMwo9aX3xp/hZ
T1+CTLYrY2CsFjfytRxj9QDo/gD3oFzPE1yhsaKfKqwbfcC1ZczGQ1MzqZCinjcLjgRkCxMwlN7C
Iak0IGQ2zvI3CsMcGy28CXuRspU8uTBAXxmzS+hSezUrealS/8aY9I9BeudECABD3Jmjvi+HAFh6
QaVGpMhmksQHJz2j5GCg7pTtraovWQUKgDVrdkM+O6NDJe9bd3hk1Lr3aX9Wru1AtiayZcvPJ7bD
mLb/f0qw7yuw/yIzmMRG8rsa7eXr1/e0rmUz9+1v/V2jmX8J5dgsrlwp3aUW+neNJv+SNuKoZYcm
DDZwFou3f9nAjL+wjYHlxebFAo6pyvf6KdTnRBM7lmJxx1j/n9RoP3umbGGwPaJM5C3wzx8bZ7dP
BieC54FQpHG4/e4T7UtaucMmIqrHk4UP6EjcfneFfrEn+4XAb3lRMBtcD8N29EVk+F23btljrlKb
PRlAR6ae8E8AgGRrtyR+d0L+0eI5mnySFsr0YEbWVdYz3/j9e/iJZ7OsvQx8PNTMLqyy96wPjEI+
8iWUK7ndImPQCSBwOMuZOSYbQ2RvSVzs8rLnhMAV2oebxK+fy8G6DpEqMZhqt3WDdQJTLkkDrCJV
SO88ikqR3zF6WIPdVUOpuyqKepMr+08yzF943fjqGNaiw9RNFrPvtnYouzo1uZwCMduxpH6bUz0i
CobZg5kee9c5Evq8toZxX7TDPqmTHcMaw0UuUDqbwGwvwzzhl/1qRN05nZYDBYdRKvdNeSFsYlPp
wXHAxl2a9W2qrF0IIyGeiPpuj2HvPui1/6LhzZ279rlK+y+yzbbUaM+pP6NX2ZpIjnvd8XSBYswZ
tuRXNIT49dtSqDPm8nMTIqvqSbAN8g1UCZNwGeuYkKWIZPpWNKQ+Ku0wjf6D1hL57YcbXbUbtMvP
MelgnQ1H1EZuF13PxUyUCwKhBoUEY+6TVthbn4LGH+qNmWDy6TpOmOEckb6ckLRoJRonm3GqsOvW
sf/F1yqwFu2lIWUUPACeX2ubmq7hVYsDqR46cAbzh3kQazs2vC5yTwDs2JOETHeQ6gShWv/+a/nz
RtQW7Lr5QjqWLgH9/XhnFI7mGknF3IK1334k/0HFk5fMIcmX9YkD5A93AQ+YdwvY5eXMRWkrWAC/
104WRhwnRs/LpWWJGs68bkn7Ac0a/2FA94v5HC8ksOVZlGIC/+qPv1dpuH3dF7xQUftrxygeW0v/
YJPpt6LW1cx9knaeWywpB35znpvgni3BtozinZvmn01TuxGDf/P7S/2rvff3b+mdYy+yG9+qjY6x
8ZhvcucQDcbOhRVjkWwp9F0YER2p638yKP7yAybw3MV3qwta9B8vREsQlpUNJh8wMQ2DvY7S8Ahj
aNMIe4cQfUv+xp4aeOdkjmcOeHtS/aQzuNcIA5JlcVBxS6ec/eHz+dUpoJansYmSlsHE+wcy1DSd
JLLla8ctSwuuEsiM+TkIN+SXx5Tdv7/2xi9EHZyKUpc68yObk/HHy4Asnty/YsDyGk+bWM83wzTD
uivIlfC/9KgwKaIE0OHIU1q3/8OL/zwstqUubIzUNicfmP0fX9wlBqeRc8hCjHXtTKD9ZH1UcbJL
5vmKpKveTI7wlmiybCw6E96H7smPLc8xLqXOJKAZ73//hlBZ8Io/KgeYkKDBgGSECIcB9o/vSCWt
oSOFNFeT0z5Fpf4c5tXVqGWsw/3kLbbnt1Gb4OZMOSYI28Z96WwZL464AwAYL8wCj8HgY4UgMJLB
WzlbO6fijy21RCzDl1jVvc8OEclb4c+gq5j5j65GOeo0qyrz51WfE7ItdnqQe02S70nR9qbc8hbD
UojFGfKWh4KOJVzC7bskpzMHFIbluYxYyHfZRG59yGJOGzM+pwzFv72xDAREzjbQatvnbJpY8lcH
A08XjcLKbPjRQVfcdYxbXdEcbTvdNAbNFDGeWp9BwxbDKsnNw5h1BF2nh7FzXqoYtoUKEWsHJ2b+
wcooxi3CyI20b6XBJ9qm1N/YtOs8Y7xuPkRJcEpJ47yz5A3uCFKB3ZZIl8cEpFg4zI/4+c6S8JE8
+FwqTGPnkjhattWHIM4YMoQrpng7De1A3CcPZK3AmkY8UtZI51T82LB9XVhZ1uSlKD60JVKEyMe2
j04woT7V8xVZqSStQ+/A9rJqmoZFOarQAusrno26hGOS40ajgIR2oY1c//ZJ5fkC1xvJJG8o7IN4
882YywJlWJvwEXnIJpsRlDYK4uFiGy1CaqJVh3HYmDJ+YyUADKzOngqAIchyC5snWhk25SYZyFrC
Q2l4F2x6815W5m5M8nPYEN6FYYj9zRJrbw98jkDFvZiU23VrkOuzzLwVEGy4IsGhM8JXnV591bba
HfFJTO1jJOJ83Rwk1B6Mn69IHEaPJipbz5GKvJY1i+sPZ5MnS6czvS+seycO8sOsPg565u5CYXnK
joGaBPEZTUNy7GHdDUl9yHvTm2Zl8TOSezNzLTxjZMNlxA7lLru6ScT7RuZvZks6pm7Xj1INL2Rx
D2BqrCcrb5/GYptnMOP00mQQjkVez7J71kFsxbOPfmjd2p5gu63w83aTcweH9cHSgSI5YvzQ2AOW
MT65Gd0+6WNeXFlrfq1dEzqI8Sd26FNYv2Al3gd28pS0iHQ6YK2w4yT2epO082L8CoTqzuRbUzDF
UG6xCnwBFwsFWhLsxDrICBeMpjPCtCOThCfs342n8nGX1hRGnbprMsXmQvW3uLie7cYgpl3vPVef
2nXlUP1J3z4QPWKDpvxoxWFBz2vf56m5Q0x1IXDrA9ZDfWXSrqZhB/A2QXZAzs6qjtlrTIw+4XFp
iCbc+6FlVj9jI5alvA1ZAtnLLe8rDdGEv/n9Q29po3565inuSctFWGhT7fz4zOu6Sg5jTfHH9nfl
kptjzi/9eJl4WIlkXHUjqp+zq1ebrgWlxXMpFS+/fwu/OIvl9+/g3ak3SpmmbsE78FHASmJwsoYI
s/isMQLzI+sPZ+ziu3n/C5uwKaizGE+guHx37ITCyfW+IpB4dkYoVGR3l19ChGLl/DnmuO2r0BvK
DMrfvIOPBiZzb2q4Jlq6DeMP5+8vWKyIOBxL2KZl0va978ASbjYxxBpr/ICwb7deFxopoKns1xFf
msg0s5MkNpzlo2+9xLeZHiNoudILxu2BYhqU7QctuDBOvzY6kFl9cGmrkO7pHJckEf7+Y+Jk//nK
0QQjELRMvEg/6SoHafap0SKja0Dwb4OQB2ZTQN5FCdaFSOlrV17Mvn8is/Ban2AXyIFlpYqdK8J3
gGBmJL92DTZsfSCGz2xfhVvtysIur/1xRKAt+hqAXW3j6mZMGGiyxWursOItIkiQvtmBB/UyetTq
Q0886zYxoGM1rq49p3p1GuJRniBvE6Nl+eXBiWIc4X7d34Y1MYYdqXHLY7XoGzJKj0Ey0hHOn/ui
3NkSwgf9HSwnUrdK3VwhB3pupyVw94Ku+haM0xcxjVvs20SxybM/kXyMXnL277UuJEJRv1VF+mGE
H1WbmFO0z4Nekn8W7lP0gUbmXKqcsN1MHpwyuQvQJBBEjKwf30DiEj2FA1cbPmo6zz8RdgeEb1eN
FXIMa3chtqDCmO21aS9FA6bzdKnPM22v9SLx+r6I1g5P0Lw4QrGKT6D4aoqcQ1I5eB99eSVm+z5G
VLF2tehNs9JPcKDRVvX3cxsmGIFT0xMtwoFQj1B6hTODO4EPNeDBONdvHd6kFQm/ahWI6BH9Al/A
zdgn20yTx7Zf8ACbql4OqcK6LRELicLd9Jm/b7HOc5pXCCwN+bREu+47MYJ0Chgz4gXPWEfgYKDU
LXEN63ZwN0UMIsbKP3aNqVHpgBvw8RUpNMYiepkt3xsWoa5Bfz8Fl2RJ+fObU2F2J0Y+ILmzbJOl
0wc99R9ysE6TUhNlvS/XolystRJ5kX9fEoVMwhr0jEzrjrMwNoVJE0x1UFDkhnXBRgq9UW2ah6G4
dWZV7A0SMXo3OPe+sREE3p1CF4lFOowvslcBTtLpqKv5TcLoOoXWkcrZP08BUZ6RYV+F9lEDGbdt
UXswwrQIL7FWWc7zn1T2FlVVIVat5bCRRVCGvkqHqZErbc205opegC9KScya7bdkkrX1VV4v2hGk
t4A1MmgwnulmT0ZicnZkSeNBO/NaAh73WY/zNwpNJupuhJggFndYeIlHocFjZLrKej3D5zObaE7S
gG/js6EYyNaChx+j50FahEVbMAE5VtVRdoTjad0mxZFkNxoBaNG+g5xxF9jwtHZunncf6ygqDzLn
wqSxjsgmPQ1lhwikcMsd/hyPyT/X1WXGE5ptcIKZdV+0ltwVg83kHScO6/tev55gMniBrx8GZRwr
w5o2ZpWA1kuh5fEALRj6+19SdiJ9G+oU18U+aYFgtlyTMkyewSsB7CNhHXlTz2PSi/sDFleonlbV
eY1Lbqrl5J9iMnSdNF14w4XXTtr/Ye+8liPHzmz9QgMF7AZwm0ifTJokWTQ3CFp4t2E3nn4+VE9r
uqulUSjOORcTcS5UoRBFk5nAxm/W+hbQbWH2J9JiTbt1b+rhgfD0DgsMwaZi+GDnkaBVXU1YtuEn
o22pB4xKbLk6zNQNMg4uK0x/o0VSzJydQr+K9yrEPOaXgu2OQXi30g91jSg++S4qoz4Mvv8DMfbW
zr0MjVz+0dv+U6ZCME02mgvrWKo31pkVSareg9bK69xS8b94Ev4jobRl29BZ2TE7ti1+mQZ0lQkk
NwfNU6gJhtu1WX9IUqgLbNBtGT140t1k6rp0dHIs8y1i0J7amb2uzL/dnSieI/UBGWeVTdeqG//F
0wa/w1+eNq7lWPoyqjAd8jB/acbYg/iMCyuaMcc4dn9Pm210U+0QuswruI0TBJOrgjD0puy1gPHS
a6iRa6v3cG5ny70gf2APgekOf5ssv0f/3aNipfWDO8Py2hRoUfVtKY19ZdHkg6BA/oW6lINRJYGG
p0tBzmVNlGsPYCFXI9LpKP4wUL1RGPWQJfRLPl+7HYWSfJ04zJIrczSJhYw2XdTqm0hoG2qN29n5
5oRch5ji2zpEEDls09a7ZBpoBMdU64zhmK5tIlaD4VwQ2JAl69CaNnnTXWSYHCqHnwi4fTXhQK+w
MKS9OOtddAtcYI2Nfhe7N3PUblAW2UdWvIPpPGEE/DBeWzxBniZhGxNTYKn+MsoRWm63lu5Y8ez5
0RgnUW65xFdSTHfduNPHR9qzAMiLJx/90EQEXwUa4mKU7ZesFgCynStDg5855Xv0k5AcXPtKS7sd
djH0bSUdE5RS5jornoIdx4FqroTd5UEkahqkcOfJDnnhEaCRYa1DxPF55q/d5t6c0ce5xtZf3J0m
QciIwPVNDmehYoNYqiJoGoj6nA70y7H/lXico5m+T7ACXA9l9T3V8U0EkgKJcJjqzyp1ELoOErRW
6qzQ9PY7Um8Bm7QEzhsSIXrRXZlGtEt8MicWs1lnDDsfyvyuyupHp3mIXPGiw0utF2mfUsXXsAnh
8+tjtm2K6E4fsmuv8T6m2bzRexZMTnEVhg4bXGtfjv6uf+lVva9RP46EO8tFWV3QLyLdb61HM8Sa
mESrYxd+6umdWKjytPFiMJFQnqbY2WpclISTFva2EUQytGxBzexepvf45ZCfvZo9HaesM3dTJ1kw
+vuWMAX8K333mExgnkwGOBSST0VBmJWCv2UTuCC+3InM6CmFj6ECbWRyMRnxZ2FFb44Uj10DRVi/
Sst5ncF0aUi2sKLhpm1ZIRqLTL+a967SntNeI7RTTwQnR0mrzc/2U/slQVsyGC+iKra+2z3BWJ64
HQkPUbDyR9AzrXMwEkZayj20tbaxO0JK80PckpYu7bvRm+Sq2k+JpoJIRyzqRSgse6pDOfM21F5N
4FOWnuy5gJfNis2v7psY+bRdMAc3/KvKv5sWBv5kEJnqb0g2B3GiUbKwn1VhcSuUeZ1CacJZy8K2
oqPtZYxGe1bwYxrU/AaQdz3f0xE8s6h7Bd9uBBw2qq1h1mbES+cSLa/z0pfZyXLzV9/Cgu1BWW2q
tS8lp4tj7JR5P42Oxu0lrmVZN3jW9SV72T7HHYMXCpZrStfnFFYyrmAUp06ffqO+v9hGQQkb0el2
JKtGtXmHDZW1qAvOsx/iddv0P/QaPBFgs9mh+TdQRK/s0kOpI/QNSHjsB7N914lGrI3FgIoV0gqH
26jy0y1gDHtnqvBiauaDX5+daacYE2+Ux2DBMIYtseddiqvTQT02b6rKvo6Z/oQMmXqjO+oqubaE
99k5t+JSqEs9drh75LrB8/gF9H+td/09SBFgWnvBrT7O/q4ci0CmkOuTErhqvvdY+CO3Q6DZbRu4
3mGEuWU8hvqldDkz9iizQY64JnR7Ilzn7wYFRg5iKtkKSmXbeyixgU+t7gSj25K46yd7vGD60R7c
w5wdGN6tDeibEIkvDk4VDQ4KQdwMxkS6r91hVSZnO8b7w6ARvZP8QOdAJ8KEK2eqMrcHs5anRlpH
Z5w3ZN0EkZbskFSf0441DFPYemNmzsXWG4wlCABn9SqSi9F810TgSG4Gx3hr2mNU3lR+iDs9Tact
6+JDZ4MzzKOMIzihfHeS4XMOsbS4bKTjrBL7XM0IVlwvaMz4u29cuoccenGnfzfeZIDXLq9K33+g
PeA8Rtob2BkFcsxdSmIddOjpbBpcCXG4NmLCzouSGLQ2Xzd+Hq5JoZtwOxxqPLvbvgpjEvIo78Gf
oL1OeNowh303YCOvqhqdZevMB0/lDTERDFayFtVpB3ZoxRh+YaPeWxbKYeWPF/brgZAoY0bmiFbx
YfX5o5HqZ0BAL3mWURozOMrcbw07w8rVEWi14jKG8CDs7K6cq8dbZcj9zyra7ouPIpRHE0Ii7mYE
rWG1N6Nu343c35+GPT8I5VA7Vc+a1TzPDHhwWzxNMxO+wXE2xPhdsIKflYh1EuZ4GPbtaWEy5S0r
rX469ws0UrAc5OSAY5boMdZFg08Chzsxz3dT3TxOzMgw906BUOWHH7F+8UOuRuwyG4wmQe0mG8f2
76fUBLNkeD8It+F8deOtU09URplwVyCQ1q7wn/K+fQ51dZkrkw8xnDbmXN3hfzsY9A68ti0peAeE
sRd3sO5NOb7FfrwZW+TQs/YSOwWhDvXWyN0nBk1vaCWo/0Mj5m6er/f0ighsrPymzYBhjP2h0sgX
UN3VnMJX7NtjFU/ngrtlGeGOk36NCh9fY3rQW/msev8mjZEc+PObTyvJXJOpi925PwZVXhpiacoM
sAMIKmgWjEGiRSZOSMyB2J17fEYY5qH6rEcuLRURq6dFX8YQvpQif58ZtUaSv02VXOJaOl2c+pEd
y2Ph5iCT6w+9WrpLlMTNW+s5DLhz5mE1AMuwJ9O+l2kGr697jhZWtI4lo404Tdq7NhrvzM5DfoTR
vSh5pANx+jFiRWQGzcMuh6TLWdBtSD94ayzt8HNOS05QR+nGHW9zfBRWa25UGr+DStC3OTdrFjNL
D7uO9t3rbuIc1bkV9U9I/8OVlxd46kKWn7jn6i4mKytHWMuhiW5yV0zPDlVQgQ2H8SM0X0Y3Bash
1wdX4AVh3MI44XWSRWBgNdFduXbKa6KoT5kVwaKfXKx3iJr1Hm9qwn7Jna5rC0W0YhdCEv0YDAmt
+Yz1DdTgvIUxZQAeJPYI/ArzKeIdUo9nvh9aKjD5M7eZdCPUnOwhptrmKGPIEEN51ZjaXtvOfGPM
4QUdZbsOMzgBQw2WleKlUBUS5YkpN9sDQFG8PecBZgDio4Y+S2m0NyUP7H5gIJOYG80DqjfPoXEY
MvsukZa+lhj9dZd8IGKciW6ITZT11HD09Siha5owL2cebQDlZGYEa1DTbKIaGSmUw9mrQJzonels
6yo9/1T8i1B7aFP5PPJWWj73nwSFSzDDlWo1jmJ/cAEtydeRmYUasu+oSwLD6I29ROQ3JaxpXGHe
jRUK7ERL3nVjGYg73savxU7WdX/g4l9pxaDtLT9+zAaEA7SFSLjlwTLIgSfdAK/nc2xrF8Oxzmyk
3Ru7cbDqDd1mUReked7vjCpDg7gUDUmd7YkAjYp0phokmbIbBGxXztfWGbdFOtTbOfPe07n80gTw
yGjGHcM4JGjTipz6vPK3E1zb6J4rflroW696voSMxBUwbS740SakrPbUph8iauptmKH0wlC0rm0G
PkTX2NN87F15kPmAfyk9avS/q7ot28DLfBSVWHfb/sEC+lHGaAPr7BlXzjFk5qCzlgrqvD/BtVlx
nXFUnJHRYiWqAhZvOwdijrLyXR2bO2sEd8JKKxXjoxZOW5cGgiwY7wia9wbSBcdSTRADAVlfXWsf
Pw3B5z5dDc0ESAyRwyYaplfXZTagl4TF+GH7rLfUuddeyxLHQ3OyZlzBbqyWz1FZm9BtRywtSR90
Oo0VBW23NtAJr2MJ6Szv/CurxConAQhxKnvJ4nrNg0GjhMi6h55CjKtXfw/jGA+OXJO/0eIsqUhu
mKMO3klpY4XoDzqEv83UKysoO/NpNhHFJWDzEh+6I8eiaphWOeXLzyHq/7Ey/k+yrH/KP/jT/+t/
D8nbY178h1nzX+BXN8OXTNK2/cr/rLG3f/vGv2vsfyZuCctEjsW6gjXB7yHurk/ezTKQRoTvIPr6
b/2W+Td+BmQsB20OKOpFyPEHjLfh2zqyr2UGogO0+jc09n8J6kNiD5ILvYjlk+Hu679sFbI5HHEy
JSwwpNg0+KbhGW5avwimQ8RxWlICAP07J84dsMOVsIYbMiTfJ6YQi6J2bFySPOajyKy1N5T/YsEi
/qL7QF9l8CGQImgAjvN+nfREvU9iiwbddoqKLys0JRkVZbVzY+1GaG57rJu5PQ5SYI1z2kB5rjp1
3A8s8FAAx9OnkYwb0YzhgQnwFPilPQcpMQL9ssmGUvpa6MIOhNXejloOlcYzXyRT/yjLr8PaVtRT
rrdCWU7lNxtg9KV3HjzRUJhjJFJ6+Ox/TIOH/H8CyzCoL9f7xiHl7Xt6tLRjI4TxhX4nQQxkZmUY
xLN/MsPiw80daD3JdopTE6X5KHf0eXKTI+Fmhivew2FKAm8ovHUnPPZLs1XuU9y7TBgz+Nf9BxLl
7kyIJzhDeeuLKt/ozUKdKhbuIINF1+EBL52drIyvKgTop4mu2GsxymXfoaFLk2gHocfejITN+AXp
TjUS3eMQIuMypLyJK+fkdjkDEKZ6aW5od55EVjXZm4HxfSAi3kgrTH94+g8WFNZZl8TsWRIdO/Ae
+iVmM5WtvJNIJ967ibU5WYJl1+2tduJAq1qbt0VH7bs0FbHCv1hXya3RqBGI+Eh5EhH94erMynC0
64ZT420rk7XTlhyYHlNz5TLt0dpy2DdKtXsxKLzw6r6RITjXDtaNqN1tL3JKGkazAfLds9EW55Qh
611sNQQ9pj6RmAEJ1reEhb4bcbvHDddukpZKYqCbTcrqFquvF1itRa4aNg30gBXqbpwbozM8Zxjq
MXQ0GDt0fYxuu8Xr0S6uj2rxf1gZThCtSA+GC4MZLvJXYUMJq6KF00WflT5MrtM+jtEbIZHd1m6m
fb34TbQJ50l+18dUcDqGlHlxpvSLR4UgJ54Hi2/FxMAS40VoF0cLJuvHycYM188zGyQRXtPB4TFY
nDAMF+TKxBzjY5JpEil2+ewfWDvf9M007SdJsZWI7oSKWm1NBL1EW8GsXTS+5HPhzET2C1vjh4YM
OF30wOaiDO5lxNfN2xrJcEzZrMeDsU68wUUKYm5cTYB9X5TGCslxjvQ4AzsbORdA4i8SYbKOQNlB
qGwiWI4RLnuLgrlZtMwZombsGOXBagHQJyQEWbSZWJhKHCAuLwcXN73bxsvIUDGRSxuLbrp2blSD
jlpfFNXzoq3OEVk3P9XW9Ic4espjpQSyjZkpa/4caaa8HYe6uWqK9GO0GVO0TrVKhlK/ZD0TUnPR
eNv2U7JovgtRwoDl/czC1Ygo3FvU4d6iE+8WxXi7aMfjRUXOFAZ8aTLMJ7cZMcLGJzfT79slnkuH
9jtKEhJCLb3AWM+DehD9VptNxPJsN2q4aptqifwSZH91DGcGA3tFYXrpOiMfLCQnLCYvbK4JDnNM
IsT8QVslPUE91HxcApjxURfywh0q60GbsXnT5/dyBH8wgYEzph1cgBCOUkfTzUEb6CPW3qo9hTni
mfk+oRXRl3QP6rpAwZHdN4CJHQJAIMrjYPyZCZIyn0i79j4aiQvpi45S2n/0RvXdFYSkaxhIe/UR
uuHMRNc4+kDaN0VJzdZ2EQFDlCV6yZHiK3/Bnpt6YEdcfmFVkW63fLGbyKvqrXBtjUl1KL3waBRa
yLKOe1Cbq6c+gtulX6L7usaFX7YKpKwiVI+lst3b5SZq6vu6CuVWyCFfGW5W7Mb4Rgwg3FyLKmxg
QtJ5I12q38L3LVLu5eJQNk5xepH1CHmZD3WEdqhxPUoaI4+ifHAwXnZC7pJomIPEX3Lw6PBjt32B
YnBrZcwqnKbhuu3mbqeJWgQpSRethxxkNK1sVdjWrQkdg0EUJ2MSVHgXVi2/b8dMHe1MX+CN/mqH
VdPH6yl5GnUyFr2nlJWMFcuV6lRQkE0L4ZhkFp7KMcYeRaSZIHurfQgjtnIMThv1ybwxSDzkTQy2
CnlOmA21IzFUxRovP09rk42ShsHY1m6Zyp29sjyFsIUgAu+9ungfqUaZHT1XQq6FOao3NpC3mkZ4
TajBGcm1NgZ+SecMFfqsaRSuVQiZjqVk3G5iJ022Rll+4s+PVqNyyiegngQCFD3juZSphi0f0jl6
iUqINhFZkpPmgfI2CwYMAwGy1dDbG4EODasJwbroPekPlFqxb8jXpQODx+cayg3qfqdF12fVO2eK
LtGEtoQM+AdpmghPpckzPjS30B73BPpAmWvEPnT2ZiO6x3A0Dg1M5iBVVOlFw04u8zDot3HkMgFj
eE3gxiYK47dYsRgLI7knhtA6dbZ/0JLuTqbTDdDHnSeQPFQIZ9jsm2fgBHGt62vbj7+5pnOuYPmu
aaAmuBXltkmw3NR9ddLiKeRzverzIguSG8amBBf06H+dBr13qi+6KT254F4+8gexYzd1dwf2mgml
+hQjGMpOqG0fjuy6K02QwOXc5wuKxYMXFHrxVd94BXA45nw+WW8gHaMNYZjXwkZtF+b1ddFce6Ye
rrsF3jB7LADtBmGSVumIrcc7I8+QPAuG2L6JXKSY4AfTlMqgdNpt3rSszUC5eFm9AKWaR5shAnM1
ZzuWiX0Kda9YraVML6LmsmPu7wdlCrbcLbLthLvJzxy1lrG20VrEZCrRvEPXyUPNKmHyz8myBsec
lAeE8kHzEepcWSxPScTATczrA2cC/W6SyRYCH0LyY9mnOsFV85cXGaQfNtA6XTWRojuVsDk2AEpn
DFx7OzFwnyU50zXvCDrzujHfOjISgnEeEHMkw0d0k1QZOLgxHRl8lIwPvBQRcQPPoNKcE3Ev9Yao
uZEVwTrVlb7xXKYkYe8c2hC5paH3mzrSUIgJUdz4penv/h+0Xf9LGiqDjgUfC03OP7csb/OvofrV
EPPf3/hbR+X8DdYceDQ6JNuiP1jUSb93VAaZRwuCDn8LUDKLXut3RwwdFb4a879Iw/RNf+yo8EJY
jqcjHUJK9u91VHzLXxbAKKDR3qOkdXBRW8vX/2BPYbHvccwN3iqKAK5oJcF4cYfTMHbyrRR4xErH
fSZn59AXrrZpe9M7z70fojHBa6mBsonQM6KsO//syzytNG/NSTtOvX2RJD6u9Sw9ZnHdsmSNiSEe
WbFN2ISuxqImsaSQn+yl7XUxx9opc7QHAGkD5AI/pqaB/uan3nPd6afU8V4dZbm7wgJ2ihAA5kvq
b7QR8yZV2yGmdA+ShS/nzaQflUv6ulY0uzwR7ob33l0JBi+bWIvpayx50V3yBhp71A5ZFb45qmY3
EVN/G/D1FJSdzZyHUTA1MyLXsFZ7w7SOsdXvCdPg4YgkNiAwqGcgmt9XKVrS2hbAg2w8JZqmrX00
F+tGi0mL3WS93f2A/YYjhSUxtZTnsRjIrotW6jvbi3SIVzPbnejJZW+BigY1qn8s8NxEhuNdOd7g
YSMxohXCyHxX2SLb1aMFiX9eV32KQgo/7rYjud2X0V5q5YvEjFn5kdrLhjVFNyLPytFNxCK686K4
p0It0kA4hFbm7p0QzNEuT6MnvzxjbjlhayZabbQnonETz5EFKWjSCFfrnuNWO2LARVTr5rCuSg0l
kv0j8ixS59WljDjI1VC+9XH8biCcXpyRDRaihc3GY9566Mt+Dw3mFcDazVCR7THmZ8r5KIjG6ZyV
y1LGy+7dsSfkedSPyje/elMcmUKjMR79D7POEK+PNihVUEnIJPJ+r48n+FPjoWO8tSJp1LnPCGSg
suvoJmd32CcDME+7nhgOS8AXHvJla54/lcPq26dqrVtSzjU2C0wsv4ShWXeKXQnZI9iCKXobLdrX
bJF5xLBQj0pR7kLjR6olDdvS7mRp44/BAW5jDfohsZOZWE/k4Hn4w7JY5Iq0+TFEC5FCKyqWSzhw
PTuiyitvnYQCu5maApHLphtYtClTg40lh90wxqSFmvU10zrjJtSwVAvjsbcYI9dp3T7MhmmvhGz8
tWZTWKNwmp4xRBF8EI8ha9tepx7Q1mhlZID7oTl48Q3PFkIDwA394bi7/WsIGdTxX06PZSCDZw9b
n8d/gbHw59NDn0TUDASurpyl2EwthoERem9NNmx/qeJek2LJRnLHuyhOBXNrVNKjVhXXlc4oxBin
o6zm4vrn/2SSPsik2WUPJEsServHUqhmHbfDJxXPjd16OzmhGwt9N2KxADjXA5dAFtnyPM3WcY6b
l0G2lZ66ijam3CWKj1wTMQllNBDjBD5Rbz/5I9e6xd4qR3camtByzcaG1wEBeCnezaWMr6jn7aWw
t5YS31iK/Y6qX1vKfzsu+DlLSxAuzYGxtAkOXyRjaTiXSwuB1iLb6HQV1KLzzaA+Iqas/dJ2tEua
4dhY93aSMFdu3Zd2STyUMdmHun8pxmkdLZmI9DGPnewfUkmySUpsomVOL2NLyedYtGAiYRknFdI2
qx/vGToR/ayLfdG3JTNpEucRccE4su3i2RmRjAJKjGF0eV7gRsS9QHFPtxZ+9MISNB+Zxi+0HcYj
bbWhm3qtTIJYyhamCtGrb94c2W+w016jxvrGyTJRsyE4nbW4Pf78ZzQjI/AnKpqiMdlLhc7n/3yZ
/TTI/NExslxlhs7DUIDR160lsfCPzyju2CIOC99fQT06sBdc1+pkMA9J7GFHGu/YDbtu+iFAGsrR
P8X1uuvLK9dGMQEgjf1iKnctHmOk7MshxGHKQgY5QdgjWPV2rTGe27Y55kNJ92K/VngBs97ZDK1E
GasCGhwzLn7Dgf7/EfXbJ5F20BE6mXx0v0yaGdliPPvnBdVvYZMr+fb+Vv7j7/2tphJ/0x2uArwf
WHltC7Pd7zWV/TdGr5RTVFOUDeQU/slljGfAXybH7lI3mXzp9ym18TeT+TRMOMtAx2C45r8zpf71
TIT9gtCa//D3EXr5q+OqYQmTcUHjMobh2/vNczxzW/SjvnNS+19QZf+Bzp660aauFObygu1fDuAi
bPqoxvuzqsiXedCLaNtPSKD6LUnuSJ6Ovt3vMoZdedHsCbk/qii6ZAPhw0gP//BR/YOHAdjfXx4G
xGZgcuNddwwqKuIy/nyb9sPcTm6PIjmbSBQSDWb92QCjn9kfrjP1Z56b4GoSv1815kCaTDq5616N
7Y44V4QU0/wpneGu0ZCbR4QHwnBCzVbpVrFvsqpC4BbZH12TkadtpaR4Lf8U7GKJHDCNbD0XcO3M
hfQhK5iwSecvgTPTieQ86wfQiVwLKjbKm0zYxT2a5BRWop+88kmi49+rmo1550Hxb4Za3Oote2OU
/zujtKOdTI3qwtR25PVIf00GgCTQluYu3dQdwuWf/5gmdI2qVEe7fYtgMW6LynyMzKjdxWXxpayW
bXavw7dl/rDqs7sw4pOKyeDuGm/ceRCyvNDfSye6iYfyQVeosWoTvGvrwaQfHcYMroFYjMdeWBgn
X7kX153tAOEruWVjBoRfjwKECTxYZmK8nMp7tMr8RxhOGgvGiH7bjBeqxfekkgeIaQKpX2psEjt9
CX3WpXPpkfPeluRSNQ3PbHau3kQOQ1GVh1yPtgQKRtixNCqlmQMgGYoVr53uVB82IkUfAwF2J4Q3
IPrmWSBIJjCs5srza4ZcSCO7qjnOPHD2sO5tFqGp7tWB7jK5YzoMs1RHhswM5qJ3lb8Lc3b6skJX
eEoj6xuJ+7AtU2PF9P+Wt8vZwCZ2iGaK196IMlFK57jMiYAPNAQiu9mJ7JEPo4cNaLKO3nOBrOgL
yhu+vRzxtDfEmMKyyOZjM8Vr32eWo5POxOgOwB9xfkWbXQ+J2xxaYKGpkz+LSlsX3nRPvtEc8ARP
NqggL1oZPwvwGkYFMC920K6KuAMmBmZTganNjWINT+1mMABzwCfx2Ax1t1CGK1bBxjvjguKcEWe1
mvKmCvAR7MbIcXehhchAT/wvxDjroa2/Cmhq65BLNPDigUlEmZD4grYGZXgX+AOtjBsVBzuE61mX
XWB33qcetTeNPt/kZiZ3hhk9zlSUsi/9vdOX2zRMD1xT30Oq92tjV8z+sE1C9y7VMaDmxnAUOdiX
YYD/xKTi6LISmoBCYVWMN4PR6RsIpze6p93SgSCBd/I86MLmlEpEoFXrN3sezopl/ZUaopd+EMc5
weqLg+9hau4jnW1B3ubxNvJUtDYi85Z4w/lqMJOZ/CkkGj83O4lrcoi17xkZJj2DEljKFcJgucCV
59p2KNsBLo8tP6xaIMzugmPOFjCzjamOvATXWrst0y7ycuJ1lxtEIg72BteHI3r3jO/7OYwGptgm
QfMVHOgxsZ8R+ZTH2He6Hedkg5TwJnQ+hh5pcirxJ6XA1gvD3HWQhynzR/B0o/TuNFOd0h6/5NAY
i1rHflMpKrjY4R52Y3T9VQ8XMZ3vgPW+d3E/H+2IgamGFCwnB0ZHFcwGBQ2llr8PkXat+sTbujX2
XM/LiuPsNTvfK0DoCaiSpS2vnS5MN6h1I5QpHA+O1hLxUmjXwv+CBTafnaHcjtj2MAuB4p4WvG1p
vCyU9XKqoTbDeWw1Qowjs0RxQ0MIIPpVK+8RknyBnJ5upGMWq2i616URBq2qDTBI4nYeQBl3q1Gq
ITBbwuFslmBbT4eRGJVYTZFJavT0vAeO2V0g0fg7qJ+OxOnqLv7SEoQfaT4k4lZe8RjDtWVS1w8c
X8la2OnWQCSsFaiFdblLF/VwueiIEdAx2UdajLByIY8hTfKRHScLodjfG51G7Gf+LSTN5myrfZ2d
nFlT67qyYQU99sZb7qmgbsbdhBMjnsH1ae2+Zxrpzt4paeJtHT6F7wPrCzl6u7Kz9u4U70d3ejHi
8iwj/cbqd8m1yOKHsO8uae8+6Eiu487Ym4liAu+pa24KZ+VXzZ7qmzm43l6KKr2d1AZ7xnHo5U6a
3b4EMJLLEqfJqPHJhCd9+MzS/kUN1dnLvnpsX7Ru/npMXAzPUEHaDtwtv95BLyh959Ecusuc+ojX
+eLcg9rqtsjxl9g/VmDpCigxoGztoSu+GsJa8hwuJJmtDIM384A6VAewGiH40ADrTIw2h5TDksRJ
yoWOzM/SJK+d1GAtxU80vw8xVEvk/fOi8/cXxX+M9D+RtYb/l03wT1dAv2rNeUnDxi9QLU6OTmca
Dp/xODgxxFVqBUjfMD2r4SYvJEpH25zX84BoVgvJCwmR4KzG2v+wu34+WfW582rzUA/aR1eKoxi7
R1VF4iL08DGvZHPNJ68hz2dHoFKbuQshiFuzcbaEDTUQodP4mDhpeYemiqxv9LqtFP5OC8V2iCdz
W7qoNhM42u2AN65XxrOdzdxbrOBC5hSnmvRpJO/NIzAqESmHw6zgqTS9WK2qzgO/p824DqGG7Crd
uy0gNGMIR9brKHvcWlqWnX/+E+l6sTZbJD3ukLKAT8WpEPkzSb3xWR5CkZzSMLsx8OZvpbkkKanw
2RizPhCQaQLI7h8zogAOF56xPWmdSUaklxpzZ+9rWrNqBj4lFnrJqvTMbWKYr3Y/HlXfgpGOrfsk
FOZeJT3+Tl4psLCyChCREiMOMAtqSDDzF7OGw+qGYxaAa6W2+uSe0VbcZxW26cGEZ2yMlrp29OYN
x7Naz73hoQAwTkVI65RW7T7U2aU4tdmtOhUXJ9Jsp53TmdduJPgNc2IToNMBSZ31IqiRYzvMuZ7D
zLyToXuuy0KedBjqt24ov2zZxi8UAHJjWXisaf0/nMhSq4Lj0tQrIhk6i2lU519n2pObM1DyZfOS
aZgNJ4S1YYZir3cD3yjKY+35pyRjL+SPi3lN9HLfpH67HQsQ2QQetc8Q8TadbWlPYNcfAP8yGXcm
dQXUK9ohDDyArjYe7sca7GhI3BH5q1DMiVQmphM6WpwMRwnH71x0q6zv831RDUTZDKLdTeF3KNOC
R+38mVeJvSbrA/YzDTTWnu3cLi5o094bGU+ddlOyqFtRsMC2GuPhSFbAwEmhyFv3fAua+ifThfgE
IgNbOjSuc2SbNb7I5qGZu3YD7oFrxxmfjKpwt4U9HfI5JREkwXmjaeG9mjus7IZLLPoknXvb0cYt
RHgfAdwOhIG4n+PkmbiziIdwSSwV7/v6xFtWrv8jqaJqTD2esKooXyBC39otwVSRSADuGLvRmQ4D
L8Nvr9siObeXHVUzbjV1W5bTMY4Wg8VxuspB9K2geN7Mg3ozM+MJjOAPmxlN7fUII82DPn/bsIsz
LX2w5uyhifQx+A/dZpDbFMLBXu8e8glVSl2Le9+q8HakDzwUNmbuXPfhXP5mhfq/25D/L1legFu1
ffE/qsEQ0xDEFX2Vf27R/+v7fheDmSYmCV/owLdYVCxbiL8DV5cGb4GcosIS7p+Bq46DTNOD+QIO
1V7C4X9vs9lqwPxYMK26vYCo/q02+y+2bpAyaM0M3dYNQlX+k7vzaHIjSZPoXxnre9JSi8PMAUjo
QmmW4CWtFFOrSJ2/fl8UyW6K7mLvctZmbW9tzSoUkAAiIz53f25/T5fJ6qBSRVGCCzJBLltK/URR
GMIku8+0uCjx5tcKHQcKFcoT2YosZdvsFTfRLEO/Tt5zjlL3VYaRITMCbizBYzkyldUDpt+qtwnL
jA1J1/9kZipVnW+S8a9PG81H5V1yaZT87pRscHvR6VQlI5ninDVVY00FsqDXxAUEICaKCGrl2lTH
S5dUMkQYQFBpRuo8RlOxZNMsu5jA0Zjz5zS6uUwmwzTGaT6SqqGTPpa31tgU4O1xw/Vqyz3dpe+Q
irHUMGtm0TNigNY+NJzmF7Z22ab6TRUr7U9eJ2/mj68T9g/AJcla82x5Hb4SlrweUy1VlNgI2vRW
jRjrW2N/iXbgY/5PF7VG6+3c2fuoLm+Z/vGWtJdA1G7VrPC1SnlIU1Gs1dKg59WDYmhTzAuG60of
3ROicpdh4v1kgKGhxP3wzvBJd4lCMlwyHTnY+eoZx0ySy7AyeGd4olOpnPblQNS0P9GDbt8VyS1X
e+OZ+bIhPTdl0XvPaa7ZP749R2GG9f3z0DST745jw8QzeOnfjTvDInRMAcOT2CR+Yv5jO4Xto2bL
w1U4467JqnhbVhJuWpGHHJzkUDJ82Q1NM+2NME73JbodVlCgTkqo7q2c2UmtBb6uexoDcuAhXS7r
+Vw/BWa9DDDybLqK3FQ8rirHUTau5d1FyCnHtF6PVs7QdcrYIo4fej3qryGlXKTjRegYV6SAdmSS
43WiuFiL6saitTJdGwI9rbMc7D0QTYkVsDk2zXs7nXYsDtU6jpuMUb95rabFs0rpyapgN8LBaCvi
ea+J9mQyX+QVb4tWwTnOEcHYZXrortoWtW0smOb21WNUYBzkjuNHnZmuQLnky9S5KRxo7l6QXFmx
bfKaEcNnOiy7qmYrKvRu6Uxktz33SQDlxCESkx5uGIDQ0Q6vc2UC9E7DYGmxQ9RqzllR5LENK09z
SQ7P2fr4kNMOYacMPBHjY05DMcfW4cK00old0Y57J41Do3fD0hLjcqjmdVwkdIPP9UOq5fAvvHGr
JWzjwFZI8srtnEb3Rpq026DPKV/ocOJUnnUe9xi9Iv1I71CxnHta/gQdX6kpI5AjXrlJGcAlhQ+Z
ryvjtTeQiskn+9orWiJKbrvD23+dRBtqDJO9ikDmJkQ76lLRdxrF8gso88WGa1+yr3crMAIX9dAd
IpE/h1N3G0X48kBRnAibHj7icXvpXTIgVsU61WNTWOo+zRa1sm2Lgj5IoZ9AwwBYEY8vjiisg5iL
kEMsRoymdOztqFYnjSgV2lDYSukJNT9lN31Q7Zp2HBsn2BjEhHPSBiBxNu8UjIRZLdvqu9IXVIzt
heJANiUuvehHMzvUGdbMOMMU1AbOuEsrmp6ko9bIm2xVkSjitjBmR6uxfRK1uyxzogONCU2vnqQK
Nj/ilmuD8lbfqMSVkoHZ6IZx9qVFowjT4Ix54LzsLDq2PHTU0mFb3JSljSNVvYChMSwnlUJ7u981
bnWqmKxoqjziQa4h3Pd+DG7dguQk1e1gpZTTANOKll+T64WcRHZiQe37WiL3dLu7mMbiOpxRklP8
pSjq/VC81xtkJTUvEbqim6aK32vTNtLrO/k7Sjotys48IaF/RuzhgrmRXl/kI5WFrzc5ai2pmpxw
tuK0ywJTfhfthTIWF0WfGJsjWGCsPQS7q5oTX1jR1BBPGzMx/DHlzHwWhV690GIAw3xuF/Y87hR1
Kl8Xa7MinIIEtUyV+rmuLuwy5uiJ5D30QF29dtdzQi/HJ2g39iIYmlOGPXeDzr129vJVSctGU6R4
mYBOLXSKSJZ96fJpaFdC25EN4GxVb8zMrv0Mq6/KYMkf3PwIMEvNZ2LQvfM8swOOCELEmSHbZcVj
2bXL3KjilasG96YbgBzqIsZtmfMURsUFLpt7PGUgscA69gWZobpM+X5JY6NK0y05qsDY1jkTDVnT
M3kpt8+OevXuBfvDAS0sPsBkenLVKDyZAX9E+H7gCnXpJkF5891cnNU6oZbOaRTftEpH+jehG5kh
pAyrPXq5IwEgDpVkssqEij4chLCKdUktjui2Wlae16wGjOwhs3NwWcSzjSBcic4gkUnv78ZOJjih
yqMyiXNtCPJNG5SwN2KIVtV0pZTWqWvP2HaZNMcbg/O1gifW8HR6ZtzNZIUXtulti5xSQCCe4i5m
mKgryNnDmt3Vek5wNybTGX0GT2rChG9yJ4YQHVS0Aa40vrR6L5rsnvkw0ASb82QMmCzlGOVXcKkj
+NRq6+06EJRWkN+7EmotZWuGyekVQPzLctKPRfV+rkCbqZQ9dPlaTfKHQWm3eDRWJCEBN09+43qU
04qVgNidcHPTZG8JJG/ivg/hCNrbhfHdwPruJPSbQeghkhhwDR64JsHgQiLCewkLLyQ2nJkzsfHM
u1CA0TDBnvmmRzvU2GqetzWY5/5OY85qUjhDPMyb+kv8vY9zjn22nhm/NbhfCTCVorovb3UF1WJW
xWkRh6u6P1hKdDbG8ypzkp0zK8C5ucEY5orWKaJwVA7XxtIxuYc6jL+ePY2+j8j0G8lOjwUOkEry
1GNJVu8kYx2vfugHHdx1CwC72xzIL23FAJc9l4T2XLLaXUltNyS/3ZUk97aH6a4b1qNSLFPs1Uz0
q5tO0t+tVw68JMKbZGNLCPE0osCKl9R4cMzlcZIkefw37VoHLp9IynymBgS128AGXQbkVfGYcmtg
6WPJpw8kqF4S69kWLxnd37SSZZ/Z4gFIWNFfihDGgYj3BuD7173Qv/dQ9v8syEO2xmIv/dcq6eYl
e34R3/vOOE18+sUvEinpHQl8MlDMETf/ADGb72RFhUlbvcZvwGH+Jshj6boKdcqxHRXPGjvTL2c3
GM0GW2JVxzpAAIeMz38jyAPf9bs9LiKphTqqOjpBBMd93Yt/tdeGLKKnRkrtVW9H7ytbiM00ameN
154ZqBehlDFos/GNrtjhzqGMMM/aZVuDraW8BveRIXa60rbLwKHmd06bl3giGe8oL3pp8KVuQ3fj
FNZGa7sSWENKUHK286M6mo8T1RUspt15PBBN7KQ0E6DR2FKsGU0/keKNhYoTSjknKlt8OtiYHTW5
0/CMDpEX40+Bnp9H6pVdhit4e3dumew6KRdl6EaxFJCgTM5SULLK2djUgPaJJSM2GdGwyqUAlcXn
kxSkFA1shpSoVClWDahWtpSvZilkjShakZS2HDQuOFe+LCBh6UD+chGycvSwXApj7Es/dodKymUe
utksBTQTJa2WklooxTVq1RPf8MJ6OQCpP5J97eNh26DIWShzTT9AW0ixvw0Z9dfiQ93QeWYkSBNz
3d8z0q33Xur1CKLsXJiRhousn6eVEU50++ESGfWQDacysavOryoQOlnu3I3EY8ZSJfjt0lmYMw1F
9t3PtVKv6TnOfdON9/PQXEWJs+kycMbDXK0Nb3gsKrlbN0mzCobQs0uiEb4RU9fsIso/EF/adEKE
TDRzY5nAzNdHCrqqgkyPUxYLkh8PdZaFmyofD3k43Gl0qp648Dv2EVvJkQVaTQ14OtIYY/agoKys
rVdiUGkebWju6UqijXldjQc9l5nIQi+QKa1xraQD9Z+iJGRMuCwbFWa/nnEe6d2NoVL8pA7recqC
I0LQMeDEBptJI0LOrHCZ5imyrR3DccT2yWEc9UgkxdY8HdcG6Rnuv8tUpyRL0etkOwmaQ+xuJJUJ
pxTPyzIVrOte654pDpRRoEwRCY6pQlzEq6/1VCB49gUY09RvxvnB9KxDPmn8GnRGfxBkZgcIVEtV
IxZi5YKUShjtyiycgWcTeZWH/0LxGl8t03mpCMhSgGS2KaF9V4Vf4XUfRvQImri8K3aDnElD7wat
p132oTi5DqmFOp3da6eJzvqIkI/e6dYqLnHCxWN4MbcwvyzUH5gd4dYblaM9Vxb8VfWEc/YG+2i3
0kphc3d0YVS5eEcb6zqPk6cwGzn4Y/tci1DBzIzrLkGi39FVtmqbkJt2Rqk2KDmG/nP60R6c+VhL
fE/I/Wkz7AevDi9dDU3IqKka6YCXQK/TN7PMJ+ToVJuO8f6CgxWUyZx2xe4ATYgtNkb3JjGXijZe
abV91eMYoRiOtISqhBvL6kaOpEO9wskOMSpqAeZVbHQQF0OowwuOZPk2tcsbvsKU/xFd024tSXjL
arHVBc08/V6SaoWyDuFs0IpZaiukLYql0lWQKPlahw0QD2C6GWiFoHCkza9Sn/DWeuu8s68hTclq
Ntc9Vbq1ERQEvTKr80XKwWBA1V/OcX2v5U6x8Qb9wiBzRbCQrXxO+ecuiqYTp+J7U4psgJJDyeuA
CY/3ipNys0E9PwQFB1dhInYi1OyrOSw3wmmJM5bJSyB946V0kNchXvIp61eNTh6+A8yZUmO7SKXz
PCALJJ3oifSkV5jTMWPhUZlDMgDSua5KDzs7IWsbnWlY2+lybNaddLsL/SF6pSm4+7JOjqbXGSvw
IyZA1r3JhjOuaVHEXxAKfPTp2JWsXOMLVlh1m077DMt9L733sXThV9KP72DMr6RDn9Kz6ehg2p+l
ez+RPn66J71j/b7D3j9Ln3/Y4vg3oO3RPTj5WROvCKoQBrTKGyFAKEw2RuEC4R9pwqLph7jRYWrN
tSUTBiNRA/Ra+irk0dSK0DBVsSaXQy5BJhQCmVWwZGpBl/mFAU8kA0zaOcmHqTLj0Mm0A+aSwA+U
oy6K07imytAuOgpxSUjQKMshncxEPjIPyKkxaXIACTJXMcuAhWHZfo4XjnN+NK8dYhghwltFLKOX
+QxaEFVIKqj5RDfS1wyHTHPgP3B8+zXhcUachQMa87WY/EdNEGTyWOvbyhJshx0KL+PusTRx2MDu
+gj0W/VV6FMES5j0YbOTWROX0EkjwydJf1GVys6MBuOgzaXYegkInT6FsxGsKMrhRydwDwyX21Xx
mm+RSRdCmaxAhF8MmYJRrC3ZUXsL4GUTonMHxGUKQW6mkQkalShNJDM1pNIuSQ+BmCRug/p84E7X
H0uCOEZBbYpeobd4sbt3rIi9fp0aGxNxeNUFMJzhUo2rSeZ7YJMt2CxrByMN7oqpusYi5JzZMhVk
Ew8aZU4IOhl4P6JDiIzkOxDAWkJFWWYfp4yFLzXOO53q3Zjz6LpuE79zxnmLM5ZbhsMOoMZpQoAP
CiCrrpWqizpJTxVqnwGYnele+qiK8DChhah8Y7E948KAIy0y3ec2TQ+rEV6yy0ipCkrTVZc0SxUm
4SjSeoX6rfguTpQu8MY1XrDQt+ZiW7o4IWBkPKg6NJ4xuYIi9TGJRuyotsk5Vxmtgy0/QBbFK1nY
nrsJsBKmGpemJ65tahNBGtgsVSpCXhILPxDuNoT+nIku8cPSGnwe6L1th4+ihpwtqmkRRTVYszHe
JnGVMN2lpDfK71MtqNf1xKzNGmkh7MeH1AUNkspZFyJrvJmJby61BJNGAz7YydiyOeMqDkr8Bk4Q
LMvSOZviqVpNfFOgDzy3Nl6tQL/IAnxEIhihU3UrhaUT84oDK7t2J19hWoedQzsOAMeRns1ta7Iq
cUfkoF1AQzDpbfWy56mBgWxbvZ8ZxSMinN9U/Uldck7rV04ssb2kjVbuEBh7tRc5vC4uNQiImyC/
66b4Q9Tot309PwQqjUkNAEfPqyhmra0rvaLWN0nCD4DOMVVN1NsbJufULAVNwuphRxQONy42+DTE
5C/CIPRxSmtnNJJUi7hUzxLiUQtWhcccTQWWCkGzwSnP+yEDXBIEnQ/NHGd7MdknJK78RPTnhuyV
t6YHF1wGdp5WXWqt98C9+ZrFcNEaxU3WcK4zIPAcBvLWoO34LFrlSZs417AzvV3f9JtI0r5yG5zy
bFRkeZmo8QlIJ3ZnSgA7TtUfpwY6k+ECixJ6w3zH1bVln8uvxFA8xiHofq3W1lluUhE92hsZH1Xy
6KibeHoU0yU5QJLYizTywPlloBbvTU2u6iV3zjZls6oXxyEuHgdUf5b5dN2mmUmgtt/Cer9Ii/Cc
VcHXxs7Y2Bq/fB71br0vqDMdi5BZHKIxBSbbMY32Zq3WpDlHfZlM0cYWZ44y3dflGXVNqe8V8E6L
7KqrE2PVxLDiA9fyOWs/j8WQbi2tp/17cLFD1GKAKzZcJDrD7SkbZQR7pMOYf3NK7eOsZB+7+LTN
ga64qZ2S38ep0LXcxdWgWMWG1jPdkwlFCNS7Bsz+GMKanzHbkBOVHibvbMgAsetzfmOUHWairnsy
SsrFu7TUwCVTIBaOOCYC84iCQnOpCYPUhaDGiWk7hEWPTstxye7huhLbd6PpOASuStjMm0+UouGR
x01DD+uiNe81SHNq14/rqps2WWDPjA3rQ1PHm9JTSJwklrFsjYi9dl+h1mNGFLBlFvhI7lNZRs9k
pQAmpW+rqn9s++gcof5WAASrRfRSZNP7jrUNF8ojgO5w2VYETwVf1jmMz4I+OqRNvMsjIEfqoF4j
MfuZnOlj++pksj+QTjA6tGfccbjDcNyfKw5+MUKsEWlkvhRDfVWK6brXWyhWkbuPg/h+lK4zGVKR
LjR8gXLkXx0AUeFQk141jhPnkKLO5qlQVw7jfq8lZYxKsTATSOxRCHU1HtPbMae6VbrhImxxtRei
nu8owGWThW0uxj7HFH5dSz/dhLHuf2Hq8W+Woj+PZCQ1BOdB3E4XzDeny5emy1o6RGGihC+l/Nfz
kr6f6/J/9kNvP9A/Xl7/8vVUvfzzt7d85IapMk/4ZkLy+rRen/Nbj5I98NK6Zx7e0t7RPqEbTEhk
K9Jrwi4ri/DzP5vvTMzgwE6geGisfqTs5N/76ir91XV4+yV+uqBv/8w3L+Cp7IpWvhFhXH6j1WtS
nvw7l+C7R/jqEujvDBPXOE4Og1oSNMff/vHVJbDeWToiPteI+4qGHopf/j9yCd74JFicdNDP/85l
+O5RvroMmP/pIOLc7ZifETXfXgZZZUYFPNVZr1fhP/VJ+O4FfPqu7J7/+ZtU1y2Zifm1y6C/Q3FG
+9Yg+ai6Ietrv/o0MDXUZXMBPgtLI7cqQcL/1z4NpsWT+/XLQFkamTbMJYQ6VZOP11eXwXqnOcxV
uQLIG7rKz/39y/A3Fo/fV9plFGfPr2ts/NL82VL8Vz/wZWn58d8/LyvyEyPXjm9+UC65n/72H0vw
v775wL0ufV/945el8PXvfP71zy/wxz/9zd/68qq+/M9t/CIexBMgo9fV//PTPH3IWaXXgpf//aSb
Ncvlbf7jyfxws/j9i/DWY18hDEb/2JbZ94/P9+nTDeZX/8KbdYl/fav7W8+e+N/LU9R+uQyf14FP
X4Bffd4/I4X94lM/hTr7Vxf+00L2qy/g0194M0f2i6/hJM4fIQd9e/k/341+9dlv3rbm/eIz/5l6
9IsP/2aN+y8+9s94C28+/J8tTr9v6H5csr5s1P7s175dj+VPPGUvD+Jf/wUAAP//</cx:binary>
              </cx:geoCache>
            </cx:geography>
          </cx:layoutPr>
        </cx:series>
      </cx:plotAreaRegion>
    </cx:plotArea>
    <cx:legend pos="r" align="min"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2" Type="http://schemas.openxmlformats.org/officeDocument/2006/relationships/hyperlink" Target="#Inhoudsopgave!A1"/><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3" Type="http://schemas.microsoft.com/office/2014/relationships/chartEx" Target="../charts/chartEx2.xml"/><Relationship Id="rId2" Type="http://schemas.openxmlformats.org/officeDocument/2006/relationships/image" Target="../media/image9.png"/><Relationship Id="rId1" Type="http://schemas.openxmlformats.org/officeDocument/2006/relationships/image" Target="../media/image8.png"/></Relationships>
</file>

<file path=xl/drawings/_rels/drawing17.xml.rels><?xml version="1.0" encoding="UTF-8" standalone="yes"?>
<Relationships xmlns="http://schemas.openxmlformats.org/package/2006/relationships"><Relationship Id="rId3" Type="http://schemas.openxmlformats.org/officeDocument/2006/relationships/image" Target="../media/image12.png"/><Relationship Id="rId7" Type="http://schemas.openxmlformats.org/officeDocument/2006/relationships/image" Target="../media/image16.png"/><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image" Target="../media/image15.png"/><Relationship Id="rId5" Type="http://schemas.openxmlformats.org/officeDocument/2006/relationships/image" Target="../media/image14.png"/><Relationship Id="rId4" Type="http://schemas.openxmlformats.org/officeDocument/2006/relationships/image" Target="../media/image13.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microsoft.com/office/2014/relationships/chartEx" Target="../charts/chartEx1.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568326</xdr:colOff>
      <xdr:row>20</xdr:row>
      <xdr:rowOff>190500</xdr:rowOff>
    </xdr:from>
    <xdr:to>
      <xdr:col>0</xdr:col>
      <xdr:colOff>2818160</xdr:colOff>
      <xdr:row>32</xdr:row>
      <xdr:rowOff>26670</xdr:rowOff>
    </xdr:to>
    <xdr:pic>
      <xdr:nvPicPr>
        <xdr:cNvPr id="13" name="Afbeelding 12">
          <a:extLst>
            <a:ext uri="{FF2B5EF4-FFF2-40B4-BE49-F238E27FC236}">
              <a16:creationId xmlns:a16="http://schemas.microsoft.com/office/drawing/2014/main" id="{0EC37B8D-C56D-42C9-9753-B1278B08A8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8326" y="7383780"/>
          <a:ext cx="2249834" cy="221361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60325</xdr:colOff>
      <xdr:row>63</xdr:row>
      <xdr:rowOff>19050</xdr:rowOff>
    </xdr:from>
    <xdr:to>
      <xdr:col>16</xdr:col>
      <xdr:colOff>447167</xdr:colOff>
      <xdr:row>70</xdr:row>
      <xdr:rowOff>175895</xdr:rowOff>
    </xdr:to>
    <xdr:pic>
      <xdr:nvPicPr>
        <xdr:cNvPr id="2" name="Afbeelding 1">
          <a:extLst>
            <a:ext uri="{FF2B5EF4-FFF2-40B4-BE49-F238E27FC236}">
              <a16:creationId xmlns:a16="http://schemas.microsoft.com/office/drawing/2014/main" id="{2CC6A709-1326-4F82-AD2B-F9F3D60F22CB}"/>
            </a:ext>
          </a:extLst>
        </xdr:cNvPr>
        <xdr:cNvPicPr>
          <a:picLocks noChangeAspect="1"/>
        </xdr:cNvPicPr>
      </xdr:nvPicPr>
      <xdr:blipFill>
        <a:blip xmlns:r="http://schemas.openxmlformats.org/officeDocument/2006/relationships" r:embed="rId1"/>
        <a:stretch>
          <a:fillRect/>
        </a:stretch>
      </xdr:blipFill>
      <xdr:spPr>
        <a:xfrm>
          <a:off x="7710805" y="11974830"/>
          <a:ext cx="4151122" cy="1490345"/>
        </a:xfrm>
        <a:prstGeom prst="rect">
          <a:avLst/>
        </a:prstGeom>
      </xdr:spPr>
    </xdr:pic>
    <xdr:clientData/>
  </xdr:twoCellAnchor>
  <xdr:twoCellAnchor editAs="oneCell">
    <xdr:from>
      <xdr:col>8</xdr:col>
      <xdr:colOff>1184911</xdr:colOff>
      <xdr:row>98</xdr:row>
      <xdr:rowOff>74295</xdr:rowOff>
    </xdr:from>
    <xdr:to>
      <xdr:col>12</xdr:col>
      <xdr:colOff>298451</xdr:colOff>
      <xdr:row>116</xdr:row>
      <xdr:rowOff>49758</xdr:rowOff>
    </xdr:to>
    <xdr:pic>
      <xdr:nvPicPr>
        <xdr:cNvPr id="3" name="Afbeelding 2">
          <a:extLst>
            <a:ext uri="{FF2B5EF4-FFF2-40B4-BE49-F238E27FC236}">
              <a16:creationId xmlns:a16="http://schemas.microsoft.com/office/drawing/2014/main" id="{21B427B7-5D11-4EA3-95D4-6D5118BA2CF9}"/>
            </a:ext>
          </a:extLst>
        </xdr:cNvPr>
        <xdr:cNvPicPr>
          <a:picLocks noChangeAspect="1"/>
        </xdr:cNvPicPr>
      </xdr:nvPicPr>
      <xdr:blipFill>
        <a:blip xmlns:r="http://schemas.openxmlformats.org/officeDocument/2006/relationships" r:embed="rId2"/>
        <a:stretch>
          <a:fillRect/>
        </a:stretch>
      </xdr:blipFill>
      <xdr:spPr>
        <a:xfrm>
          <a:off x="5673091" y="18697575"/>
          <a:ext cx="3281680" cy="3488283"/>
        </a:xfrm>
        <a:prstGeom prst="rect">
          <a:avLst/>
        </a:prstGeom>
      </xdr:spPr>
    </xdr:pic>
    <xdr:clientData/>
  </xdr:twoCellAnchor>
  <xdr:twoCellAnchor>
    <xdr:from>
      <xdr:col>9</xdr:col>
      <xdr:colOff>114300</xdr:colOff>
      <xdr:row>63</xdr:row>
      <xdr:rowOff>142875</xdr:rowOff>
    </xdr:from>
    <xdr:to>
      <xdr:col>11</xdr:col>
      <xdr:colOff>85725</xdr:colOff>
      <xdr:row>63</xdr:row>
      <xdr:rowOff>161925</xdr:rowOff>
    </xdr:to>
    <xdr:cxnSp macro="">
      <xdr:nvCxnSpPr>
        <xdr:cNvPr id="5" name="Rechte verbindingslijn met pijl 4">
          <a:extLst>
            <a:ext uri="{FF2B5EF4-FFF2-40B4-BE49-F238E27FC236}">
              <a16:creationId xmlns:a16="http://schemas.microsoft.com/office/drawing/2014/main" id="{D46F6DC1-6BFB-466F-8964-A78B40FC81E0}"/>
            </a:ext>
          </a:extLst>
        </xdr:cNvPr>
        <xdr:cNvCxnSpPr/>
      </xdr:nvCxnSpPr>
      <xdr:spPr>
        <a:xfrm>
          <a:off x="5791200" y="12098655"/>
          <a:ext cx="1945005" cy="19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285750</xdr:colOff>
      <xdr:row>64</xdr:row>
      <xdr:rowOff>161925</xdr:rowOff>
    </xdr:from>
    <xdr:to>
      <xdr:col>11</xdr:col>
      <xdr:colOff>361950</xdr:colOff>
      <xdr:row>73</xdr:row>
      <xdr:rowOff>38100</xdr:rowOff>
    </xdr:to>
    <xdr:cxnSp macro="">
      <xdr:nvCxnSpPr>
        <xdr:cNvPr id="6" name="Rechte verbindingslijn met pijl 5">
          <a:extLst>
            <a:ext uri="{FF2B5EF4-FFF2-40B4-BE49-F238E27FC236}">
              <a16:creationId xmlns:a16="http://schemas.microsoft.com/office/drawing/2014/main" id="{69C32FEF-ED83-4A8A-90A4-88962D599F3F}"/>
            </a:ext>
          </a:extLst>
        </xdr:cNvPr>
        <xdr:cNvCxnSpPr/>
      </xdr:nvCxnSpPr>
      <xdr:spPr>
        <a:xfrm flipV="1">
          <a:off x="5962650" y="12315825"/>
          <a:ext cx="2049780" cy="15373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654050</xdr:colOff>
      <xdr:row>77</xdr:row>
      <xdr:rowOff>10795</xdr:rowOff>
    </xdr:from>
    <xdr:to>
      <xdr:col>14</xdr:col>
      <xdr:colOff>720725</xdr:colOff>
      <xdr:row>82</xdr:row>
      <xdr:rowOff>153851</xdr:rowOff>
    </xdr:to>
    <xdr:pic>
      <xdr:nvPicPr>
        <xdr:cNvPr id="8" name="Afbeelding 7">
          <a:extLst>
            <a:ext uri="{FF2B5EF4-FFF2-40B4-BE49-F238E27FC236}">
              <a16:creationId xmlns:a16="http://schemas.microsoft.com/office/drawing/2014/main" id="{340B02F8-CFA9-44A7-8437-9E38699396DB}"/>
            </a:ext>
          </a:extLst>
        </xdr:cNvPr>
        <xdr:cNvPicPr>
          <a:picLocks noChangeAspect="1"/>
        </xdr:cNvPicPr>
      </xdr:nvPicPr>
      <xdr:blipFill>
        <a:blip xmlns:r="http://schemas.openxmlformats.org/officeDocument/2006/relationships" r:embed="rId3"/>
        <a:stretch>
          <a:fillRect/>
        </a:stretch>
      </xdr:blipFill>
      <xdr:spPr>
        <a:xfrm>
          <a:off x="8304530" y="14633575"/>
          <a:ext cx="2268855" cy="1095556"/>
        </a:xfrm>
        <a:prstGeom prst="rect">
          <a:avLst/>
        </a:prstGeom>
      </xdr:spPr>
    </xdr:pic>
    <xdr:clientData/>
  </xdr:twoCellAnchor>
  <xdr:twoCellAnchor editAs="oneCell">
    <xdr:from>
      <xdr:col>10</xdr:col>
      <xdr:colOff>304800</xdr:colOff>
      <xdr:row>45</xdr:row>
      <xdr:rowOff>165859</xdr:rowOff>
    </xdr:from>
    <xdr:to>
      <xdr:col>16</xdr:col>
      <xdr:colOff>416861</xdr:colOff>
      <xdr:row>54</xdr:row>
      <xdr:rowOff>11111</xdr:rowOff>
    </xdr:to>
    <xdr:pic>
      <xdr:nvPicPr>
        <xdr:cNvPr id="9" name="Afbeelding 8">
          <a:extLst>
            <a:ext uri="{FF2B5EF4-FFF2-40B4-BE49-F238E27FC236}">
              <a16:creationId xmlns:a16="http://schemas.microsoft.com/office/drawing/2014/main" id="{A4AE35CC-0F9D-46E4-B549-A2C50E6AD41C}"/>
            </a:ext>
          </a:extLst>
        </xdr:cNvPr>
        <xdr:cNvPicPr>
          <a:picLocks noChangeAspect="1"/>
        </xdr:cNvPicPr>
      </xdr:nvPicPr>
      <xdr:blipFill>
        <a:blip xmlns:r="http://schemas.openxmlformats.org/officeDocument/2006/relationships" r:embed="rId4"/>
        <a:stretch>
          <a:fillRect/>
        </a:stretch>
      </xdr:blipFill>
      <xdr:spPr>
        <a:xfrm>
          <a:off x="7170420" y="8784079"/>
          <a:ext cx="4661201" cy="1559752"/>
        </a:xfrm>
        <a:prstGeom prst="rect">
          <a:avLst/>
        </a:prstGeom>
      </xdr:spPr>
    </xdr:pic>
    <xdr:clientData/>
  </xdr:twoCellAnchor>
  <xdr:twoCellAnchor editAs="oneCell">
    <xdr:from>
      <xdr:col>10</xdr:col>
      <xdr:colOff>206580</xdr:colOff>
      <xdr:row>32</xdr:row>
      <xdr:rowOff>0</xdr:rowOff>
    </xdr:from>
    <xdr:to>
      <xdr:col>13</xdr:col>
      <xdr:colOff>34382</xdr:colOff>
      <xdr:row>37</xdr:row>
      <xdr:rowOff>188517</xdr:rowOff>
    </xdr:to>
    <xdr:pic>
      <xdr:nvPicPr>
        <xdr:cNvPr id="10" name="Afbeelding 9">
          <a:extLst>
            <a:ext uri="{FF2B5EF4-FFF2-40B4-BE49-F238E27FC236}">
              <a16:creationId xmlns:a16="http://schemas.microsoft.com/office/drawing/2014/main" id="{E55DA084-95FC-413D-B6C9-0E6419D59FD3}"/>
            </a:ext>
          </a:extLst>
        </xdr:cNvPr>
        <xdr:cNvPicPr>
          <a:picLocks noChangeAspect="1"/>
        </xdr:cNvPicPr>
      </xdr:nvPicPr>
      <xdr:blipFill>
        <a:blip xmlns:r="http://schemas.openxmlformats.org/officeDocument/2006/relationships" r:embed="rId5"/>
        <a:stretch>
          <a:fillRect/>
        </a:stretch>
      </xdr:blipFill>
      <xdr:spPr>
        <a:xfrm>
          <a:off x="7072200" y="5859780"/>
          <a:ext cx="2228102" cy="1141017"/>
        </a:xfrm>
        <a:prstGeom prst="rect">
          <a:avLst/>
        </a:prstGeom>
      </xdr:spPr>
    </xdr:pic>
    <xdr:clientData/>
  </xdr:twoCellAnchor>
  <xdr:twoCellAnchor editAs="oneCell">
    <xdr:from>
      <xdr:col>10</xdr:col>
      <xdr:colOff>311150</xdr:colOff>
      <xdr:row>46</xdr:row>
      <xdr:rowOff>50800</xdr:rowOff>
    </xdr:from>
    <xdr:to>
      <xdr:col>13</xdr:col>
      <xdr:colOff>9209</xdr:colOff>
      <xdr:row>54</xdr:row>
      <xdr:rowOff>155734</xdr:rowOff>
    </xdr:to>
    <xdr:pic>
      <xdr:nvPicPr>
        <xdr:cNvPr id="11" name="Afbeelding 10">
          <a:extLst>
            <a:ext uri="{FF2B5EF4-FFF2-40B4-BE49-F238E27FC236}">
              <a16:creationId xmlns:a16="http://schemas.microsoft.com/office/drawing/2014/main" id="{A215796D-296A-4801-A0EB-E0103FA7B235}"/>
            </a:ext>
          </a:extLst>
        </xdr:cNvPr>
        <xdr:cNvPicPr>
          <a:picLocks noChangeAspect="1"/>
        </xdr:cNvPicPr>
      </xdr:nvPicPr>
      <xdr:blipFill>
        <a:blip xmlns:r="http://schemas.openxmlformats.org/officeDocument/2006/relationships" r:embed="rId6"/>
        <a:stretch>
          <a:fillRect/>
        </a:stretch>
      </xdr:blipFill>
      <xdr:spPr>
        <a:xfrm>
          <a:off x="7176770" y="8851900"/>
          <a:ext cx="2098359" cy="1628934"/>
        </a:xfrm>
        <a:prstGeom prst="rect">
          <a:avLst/>
        </a:prstGeom>
      </xdr:spPr>
    </xdr:pic>
    <xdr:clientData/>
  </xdr:twoCellAnchor>
  <xdr:twoCellAnchor>
    <xdr:from>
      <xdr:col>9</xdr:col>
      <xdr:colOff>692150</xdr:colOff>
      <xdr:row>51</xdr:row>
      <xdr:rowOff>127000</xdr:rowOff>
    </xdr:from>
    <xdr:to>
      <xdr:col>10</xdr:col>
      <xdr:colOff>749300</xdr:colOff>
      <xdr:row>51</xdr:row>
      <xdr:rowOff>139700</xdr:rowOff>
    </xdr:to>
    <xdr:cxnSp macro="">
      <xdr:nvCxnSpPr>
        <xdr:cNvPr id="12" name="Rechte verbindingslijn met pijl 11">
          <a:extLst>
            <a:ext uri="{FF2B5EF4-FFF2-40B4-BE49-F238E27FC236}">
              <a16:creationId xmlns:a16="http://schemas.microsoft.com/office/drawing/2014/main" id="{0DDE9E97-7D06-46BE-9857-357B33ACB862}"/>
            </a:ext>
          </a:extLst>
        </xdr:cNvPr>
        <xdr:cNvCxnSpPr/>
      </xdr:nvCxnSpPr>
      <xdr:spPr>
        <a:xfrm flipV="1">
          <a:off x="6369050" y="9857740"/>
          <a:ext cx="1245870"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411480</xdr:colOff>
      <xdr:row>79</xdr:row>
      <xdr:rowOff>80011</xdr:rowOff>
    </xdr:from>
    <xdr:to>
      <xdr:col>11</xdr:col>
      <xdr:colOff>701040</xdr:colOff>
      <xdr:row>80</xdr:row>
      <xdr:rowOff>129540</xdr:rowOff>
    </xdr:to>
    <xdr:cxnSp macro="">
      <xdr:nvCxnSpPr>
        <xdr:cNvPr id="4" name="Rechte verbindingslijn met pijl 3">
          <a:extLst>
            <a:ext uri="{FF2B5EF4-FFF2-40B4-BE49-F238E27FC236}">
              <a16:creationId xmlns:a16="http://schemas.microsoft.com/office/drawing/2014/main" id="{A5D34CBD-6811-439D-8851-B8AE988B8983}"/>
            </a:ext>
          </a:extLst>
        </xdr:cNvPr>
        <xdr:cNvCxnSpPr/>
      </xdr:nvCxnSpPr>
      <xdr:spPr>
        <a:xfrm>
          <a:off x="7277100" y="15083791"/>
          <a:ext cx="1074420" cy="24002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617220</xdr:colOff>
      <xdr:row>99</xdr:row>
      <xdr:rowOff>121920</xdr:rowOff>
    </xdr:from>
    <xdr:to>
      <xdr:col>9</xdr:col>
      <xdr:colOff>228600</xdr:colOff>
      <xdr:row>106</xdr:row>
      <xdr:rowOff>175260</xdr:rowOff>
    </xdr:to>
    <xdr:cxnSp macro="">
      <xdr:nvCxnSpPr>
        <xdr:cNvPr id="13" name="Rechte verbindingslijn met pijl 12">
          <a:extLst>
            <a:ext uri="{FF2B5EF4-FFF2-40B4-BE49-F238E27FC236}">
              <a16:creationId xmlns:a16="http://schemas.microsoft.com/office/drawing/2014/main" id="{7302D008-9CA3-4B2A-BD54-C76B9B1886D4}"/>
            </a:ext>
          </a:extLst>
        </xdr:cNvPr>
        <xdr:cNvCxnSpPr/>
      </xdr:nvCxnSpPr>
      <xdr:spPr>
        <a:xfrm>
          <a:off x="5105400" y="18935700"/>
          <a:ext cx="800100" cy="13944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62865</xdr:colOff>
      <xdr:row>15</xdr:row>
      <xdr:rowOff>28575</xdr:rowOff>
    </xdr:from>
    <xdr:to>
      <xdr:col>12</xdr:col>
      <xdr:colOff>508000</xdr:colOff>
      <xdr:row>26</xdr:row>
      <xdr:rowOff>95250</xdr:rowOff>
    </xdr:to>
    <xdr:graphicFrame macro="">
      <xdr:nvGraphicFramePr>
        <xdr:cNvPr id="3" name="Grafiek 2">
          <a:extLst>
            <a:ext uri="{FF2B5EF4-FFF2-40B4-BE49-F238E27FC236}">
              <a16:creationId xmlns:a16="http://schemas.microsoft.com/office/drawing/2014/main" id="{0A219B87-ED6D-4DD9-ABF9-11E2D81A74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166370</xdr:colOff>
      <xdr:row>9</xdr:row>
      <xdr:rowOff>0</xdr:rowOff>
    </xdr:from>
    <xdr:to>
      <xdr:col>10</xdr:col>
      <xdr:colOff>708659</xdr:colOff>
      <xdr:row>19</xdr:row>
      <xdr:rowOff>137161</xdr:rowOff>
    </xdr:to>
    <xdr:graphicFrame macro="">
      <xdr:nvGraphicFramePr>
        <xdr:cNvPr id="2" name="Grafiek 1">
          <a:extLst>
            <a:ext uri="{FF2B5EF4-FFF2-40B4-BE49-F238E27FC236}">
              <a16:creationId xmlns:a16="http://schemas.microsoft.com/office/drawing/2014/main" id="{9978D7CD-2BC1-4A21-A8E7-F0F0F1BF0E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190500</xdr:colOff>
      <xdr:row>9</xdr:row>
      <xdr:rowOff>2857</xdr:rowOff>
    </xdr:from>
    <xdr:to>
      <xdr:col>11</xdr:col>
      <xdr:colOff>198120</xdr:colOff>
      <xdr:row>24</xdr:row>
      <xdr:rowOff>47625</xdr:rowOff>
    </xdr:to>
    <xdr:graphicFrame macro="">
      <xdr:nvGraphicFramePr>
        <xdr:cNvPr id="2" name="Grafiek 1">
          <a:extLst>
            <a:ext uri="{FF2B5EF4-FFF2-40B4-BE49-F238E27FC236}">
              <a16:creationId xmlns:a16="http://schemas.microsoft.com/office/drawing/2014/main" id="{D279C9AC-AC0F-4743-B72D-E8D33263E3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30480</xdr:colOff>
      <xdr:row>14</xdr:row>
      <xdr:rowOff>11430</xdr:rowOff>
    </xdr:from>
    <xdr:to>
      <xdr:col>7</xdr:col>
      <xdr:colOff>563880</xdr:colOff>
      <xdr:row>25</xdr:row>
      <xdr:rowOff>121920</xdr:rowOff>
    </xdr:to>
    <xdr:graphicFrame macro="">
      <xdr:nvGraphicFramePr>
        <xdr:cNvPr id="2" name="Grafiek 1">
          <a:extLst>
            <a:ext uri="{FF2B5EF4-FFF2-40B4-BE49-F238E27FC236}">
              <a16:creationId xmlns:a16="http://schemas.microsoft.com/office/drawing/2014/main" id="{CEB102F6-C3A5-47CA-9C95-04E10C288E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594360</xdr:colOff>
      <xdr:row>0</xdr:row>
      <xdr:rowOff>139065</xdr:rowOff>
    </xdr:from>
    <xdr:to>
      <xdr:col>10</xdr:col>
      <xdr:colOff>19050</xdr:colOff>
      <xdr:row>2</xdr:row>
      <xdr:rowOff>30480</xdr:rowOff>
    </xdr:to>
    <xdr:sp macro="" textlink="">
      <xdr:nvSpPr>
        <xdr:cNvPr id="3" name="Rectangular Callout 15">
          <a:extLst>
            <a:ext uri="{FF2B5EF4-FFF2-40B4-BE49-F238E27FC236}">
              <a16:creationId xmlns:a16="http://schemas.microsoft.com/office/drawing/2014/main" id="{24A8FDD2-BA47-4397-BB1E-121C1590719E}"/>
            </a:ext>
          </a:extLst>
        </xdr:cNvPr>
        <xdr:cNvSpPr/>
      </xdr:nvSpPr>
      <xdr:spPr>
        <a:xfrm>
          <a:off x="4152900" y="0"/>
          <a:ext cx="3669030" cy="0"/>
        </a:xfrm>
        <a:prstGeom prst="wedgeRectCallout">
          <a:avLst>
            <a:gd name="adj1" fmla="val -64392"/>
            <a:gd name="adj2" fmla="val -722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solidFill>
                <a:schemeClr val="lt1"/>
              </a:solidFill>
              <a:effectLst/>
              <a:latin typeface="+mn-lt"/>
              <a:ea typeface="+mn-ea"/>
              <a:cs typeface="+mn-cs"/>
            </a:rPr>
            <a:t>Dynamische labels gebruiken een combinatie van het</a:t>
          </a:r>
          <a:r>
            <a:rPr lang="nl-NL" sz="1100" baseline="0">
              <a:solidFill>
                <a:schemeClr val="lt1"/>
              </a:solidFill>
              <a:effectLst/>
              <a:latin typeface="+mn-lt"/>
              <a:ea typeface="+mn-ea"/>
              <a:cs typeface="+mn-cs"/>
            </a:rPr>
            <a:t> koppelteken</a:t>
          </a:r>
          <a:r>
            <a:rPr lang="nl-NL" sz="1100">
              <a:solidFill>
                <a:schemeClr val="lt1"/>
              </a:solidFill>
              <a:effectLst/>
              <a:latin typeface="+mn-lt"/>
              <a:ea typeface="+mn-ea"/>
              <a:cs typeface="+mn-cs"/>
            </a:rPr>
            <a:t> (&amp;) en de functie tekst om getallen om te zetten in tekstreeksen. Het onderdeel Functie Teken (10) dwingt een regeleinde af wanneer de cel is opgemaakt om tekst te laten teruglopen.</a:t>
          </a:r>
          <a:endParaRPr lang="en-AU" sz="1200" baseline="0">
            <a:solidFill>
              <a:sysClr val="windowText" lastClr="000000"/>
            </a:solidFill>
          </a:endParaRPr>
        </a:p>
      </xdr:txBody>
    </xdr:sp>
    <xdr:clientData/>
  </xdr:twoCellAnchor>
  <xdr:twoCellAnchor>
    <xdr:from>
      <xdr:col>11</xdr:col>
      <xdr:colOff>0</xdr:colOff>
      <xdr:row>0</xdr:row>
      <xdr:rowOff>0</xdr:rowOff>
    </xdr:from>
    <xdr:to>
      <xdr:col>13</xdr:col>
      <xdr:colOff>409575</xdr:colOff>
      <xdr:row>0</xdr:row>
      <xdr:rowOff>232410</xdr:rowOff>
    </xdr:to>
    <xdr:sp macro="" textlink="">
      <xdr:nvSpPr>
        <xdr:cNvPr id="4" name="Rounded Rectangle 2">
          <a:hlinkClick xmlns:r="http://schemas.openxmlformats.org/officeDocument/2006/relationships" r:id="rId2"/>
          <a:extLst>
            <a:ext uri="{FF2B5EF4-FFF2-40B4-BE49-F238E27FC236}">
              <a16:creationId xmlns:a16="http://schemas.microsoft.com/office/drawing/2014/main" id="{A929206A-A21C-459F-971F-BE9E445FBEDA}"/>
            </a:ext>
          </a:extLst>
        </xdr:cNvPr>
        <xdr:cNvSpPr/>
      </xdr:nvSpPr>
      <xdr:spPr>
        <a:xfrm>
          <a:off x="8412480" y="0"/>
          <a:ext cx="1628775" cy="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AU" sz="1000"/>
            <a:t>Terug naar Inhoudsopgave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263524</xdr:colOff>
      <xdr:row>0</xdr:row>
      <xdr:rowOff>34926</xdr:rowOff>
    </xdr:from>
    <xdr:to>
      <xdr:col>24</xdr:col>
      <xdr:colOff>106679</xdr:colOff>
      <xdr:row>17</xdr:row>
      <xdr:rowOff>76200</xdr:rowOff>
    </xdr:to>
    <xdr:sp macro="" textlink="">
      <xdr:nvSpPr>
        <xdr:cNvPr id="2" name="Rectangular Callout 1">
          <a:extLst>
            <a:ext uri="{FF2B5EF4-FFF2-40B4-BE49-F238E27FC236}">
              <a16:creationId xmlns:a16="http://schemas.microsoft.com/office/drawing/2014/main" id="{B50F1419-8212-4E12-B31D-198C7B1061DE}"/>
            </a:ext>
          </a:extLst>
        </xdr:cNvPr>
        <xdr:cNvSpPr/>
      </xdr:nvSpPr>
      <xdr:spPr>
        <a:xfrm>
          <a:off x="9369424" y="34926"/>
          <a:ext cx="2959735" cy="3500754"/>
        </a:xfrm>
        <a:prstGeom prst="wedgeRectCallout">
          <a:avLst>
            <a:gd name="adj1" fmla="val -78089"/>
            <a:gd name="adj2" fmla="val -215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nl-NL" sz="1100">
              <a:solidFill>
                <a:schemeClr val="lt1"/>
              </a:solidFill>
              <a:effectLst/>
              <a:latin typeface="+mn-lt"/>
              <a:ea typeface="+mn-ea"/>
              <a:cs typeface="+mn-cs"/>
            </a:rPr>
            <a:t>De sparklines die verwijzen naar deze draaitabellen, heb ik via een selectie uitgebreid door meerdere kolommen</a:t>
          </a:r>
          <a:r>
            <a:rPr lang="nl-NL" sz="1100" baseline="0">
              <a:solidFill>
                <a:schemeClr val="lt1"/>
              </a:solidFill>
              <a:effectLst/>
              <a:latin typeface="+mn-lt"/>
              <a:ea typeface="+mn-ea"/>
              <a:cs typeface="+mn-cs"/>
            </a:rPr>
            <a:t> te selecteren (bijv. tot kolom AC voor een eventueel groter bereik voor aanvullende of nieuwe gegevens</a:t>
          </a:r>
          <a:r>
            <a:rPr lang="nl-NL" sz="1100">
              <a:solidFill>
                <a:schemeClr val="lt1"/>
              </a:solidFill>
              <a:effectLst/>
              <a:latin typeface="+mn-lt"/>
              <a:ea typeface="+mn-ea"/>
              <a:cs typeface="+mn-cs"/>
            </a:rPr>
            <a:t>. </a:t>
          </a:r>
        </a:p>
        <a:p>
          <a:endParaRPr lang="nl-NL" sz="1100">
            <a:solidFill>
              <a:schemeClr val="lt1"/>
            </a:solidFill>
            <a:effectLst/>
            <a:latin typeface="+mn-lt"/>
            <a:ea typeface="+mn-ea"/>
            <a:cs typeface="+mn-cs"/>
          </a:endParaRPr>
        </a:p>
        <a:p>
          <a:r>
            <a:rPr lang="nl-NL" sz="1100">
              <a:solidFill>
                <a:schemeClr val="lt1"/>
              </a:solidFill>
              <a:effectLst/>
              <a:latin typeface="+mn-lt"/>
              <a:ea typeface="+mn-ea"/>
              <a:cs typeface="+mn-cs"/>
            </a:rPr>
            <a:t>Het is echter beter om dynamische benoemde bereiken te gebruiken, zodat wanneer nieuwe periodes aan de draaitabellen worden toegevoegd, deze nieuwe gegevens automatisch worden opgehaald door de sparklines. </a:t>
          </a:r>
        </a:p>
        <a:p>
          <a:r>
            <a:rPr lang="nl-NL" sz="1100">
              <a:solidFill>
                <a:schemeClr val="lt1"/>
              </a:solidFill>
              <a:effectLst/>
              <a:latin typeface="+mn-lt"/>
              <a:ea typeface="+mn-ea"/>
              <a:cs typeface="+mn-cs"/>
            </a:rPr>
            <a:t>Het</a:t>
          </a:r>
          <a:r>
            <a:rPr lang="nl-NL" sz="1100" baseline="0">
              <a:solidFill>
                <a:schemeClr val="lt1"/>
              </a:solidFill>
              <a:effectLst/>
              <a:latin typeface="+mn-lt"/>
              <a:ea typeface="+mn-ea"/>
              <a:cs typeface="+mn-cs"/>
            </a:rPr>
            <a:t> nadeel</a:t>
          </a:r>
          <a:r>
            <a:rPr lang="nl-NL" sz="1100">
              <a:solidFill>
                <a:schemeClr val="lt1"/>
              </a:solidFill>
              <a:effectLst/>
              <a:latin typeface="+mn-lt"/>
              <a:ea typeface="+mn-ea"/>
              <a:cs typeface="+mn-cs"/>
            </a:rPr>
            <a:t> is dat u die in één dynamisch benoemd bereik voor elke regiomanager voor elke draaitabel moet opzetten, dat</a:t>
          </a:r>
          <a:r>
            <a:rPr lang="nl-NL" sz="1100" baseline="0">
              <a:solidFill>
                <a:schemeClr val="lt1"/>
              </a:solidFill>
              <a:effectLst/>
              <a:latin typeface="+mn-lt"/>
              <a:ea typeface="+mn-ea"/>
              <a:cs typeface="+mn-cs"/>
            </a:rPr>
            <a:t> zou</a:t>
          </a:r>
          <a:r>
            <a:rPr lang="nl-NL" sz="1100">
              <a:solidFill>
                <a:schemeClr val="lt1"/>
              </a:solidFill>
              <a:effectLst/>
              <a:latin typeface="+mn-lt"/>
              <a:ea typeface="+mn-ea"/>
              <a:cs typeface="+mn-cs"/>
            </a:rPr>
            <a:t> hier 24 benoemde waaiers zijn! </a:t>
          </a:r>
        </a:p>
        <a:p>
          <a:r>
            <a:rPr lang="nl-NL" sz="1100">
              <a:solidFill>
                <a:schemeClr val="lt1"/>
              </a:solidFill>
              <a:effectLst/>
              <a:latin typeface="+mn-lt"/>
              <a:ea typeface="+mn-ea"/>
              <a:cs typeface="+mn-cs"/>
            </a:rPr>
            <a:t>Dit komt omdat sparklines geen dynamische benoemde bereiken voor een groep sparklines behouden, alleen afzonderlijke sparklines</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539750</xdr:colOff>
      <xdr:row>0</xdr:row>
      <xdr:rowOff>7620</xdr:rowOff>
    </xdr:from>
    <xdr:to>
      <xdr:col>9</xdr:col>
      <xdr:colOff>93460</xdr:colOff>
      <xdr:row>6</xdr:row>
      <xdr:rowOff>83820</xdr:rowOff>
    </xdr:to>
    <xdr:pic>
      <xdr:nvPicPr>
        <xdr:cNvPr id="2" name="Afbeelding 1">
          <a:extLst>
            <a:ext uri="{FF2B5EF4-FFF2-40B4-BE49-F238E27FC236}">
              <a16:creationId xmlns:a16="http://schemas.microsoft.com/office/drawing/2014/main" id="{FF194528-D5DA-4802-AC35-9CF0549BD75E}"/>
            </a:ext>
          </a:extLst>
        </xdr:cNvPr>
        <xdr:cNvPicPr>
          <a:picLocks noChangeAspect="1"/>
        </xdr:cNvPicPr>
      </xdr:nvPicPr>
      <xdr:blipFill>
        <a:blip xmlns:r="http://schemas.openxmlformats.org/officeDocument/2006/relationships" r:embed="rId1"/>
        <a:stretch>
          <a:fillRect/>
        </a:stretch>
      </xdr:blipFill>
      <xdr:spPr>
        <a:xfrm>
          <a:off x="6635750" y="7620"/>
          <a:ext cx="1382510" cy="1341120"/>
        </a:xfrm>
        <a:prstGeom prst="rect">
          <a:avLst/>
        </a:prstGeom>
      </xdr:spPr>
    </xdr:pic>
    <xdr:clientData/>
  </xdr:twoCellAnchor>
  <xdr:twoCellAnchor>
    <xdr:from>
      <xdr:col>5</xdr:col>
      <xdr:colOff>572135</xdr:colOff>
      <xdr:row>5</xdr:row>
      <xdr:rowOff>138430</xdr:rowOff>
    </xdr:from>
    <xdr:to>
      <xdr:col>7</xdr:col>
      <xdr:colOff>60960</xdr:colOff>
      <xdr:row>5</xdr:row>
      <xdr:rowOff>167640</xdr:rowOff>
    </xdr:to>
    <xdr:cxnSp macro="">
      <xdr:nvCxnSpPr>
        <xdr:cNvPr id="3" name="Rechte verbindingslijn met pijl 2">
          <a:extLst>
            <a:ext uri="{FF2B5EF4-FFF2-40B4-BE49-F238E27FC236}">
              <a16:creationId xmlns:a16="http://schemas.microsoft.com/office/drawing/2014/main" id="{D65157C7-5315-46EF-9C57-382771AD1A06}"/>
            </a:ext>
          </a:extLst>
        </xdr:cNvPr>
        <xdr:cNvCxnSpPr/>
      </xdr:nvCxnSpPr>
      <xdr:spPr>
        <a:xfrm>
          <a:off x="5738495" y="1220470"/>
          <a:ext cx="1028065" cy="292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402591</xdr:colOff>
      <xdr:row>9</xdr:row>
      <xdr:rowOff>77470</xdr:rowOff>
    </xdr:from>
    <xdr:to>
      <xdr:col>8</xdr:col>
      <xdr:colOff>415291</xdr:colOff>
      <xdr:row>18</xdr:row>
      <xdr:rowOff>88951</xdr:rowOff>
    </xdr:to>
    <xdr:pic>
      <xdr:nvPicPr>
        <xdr:cNvPr id="5" name="Afbeelding 4">
          <a:extLst>
            <a:ext uri="{FF2B5EF4-FFF2-40B4-BE49-F238E27FC236}">
              <a16:creationId xmlns:a16="http://schemas.microsoft.com/office/drawing/2014/main" id="{00256C7B-18EB-4F37-A6E7-42FEABD4C238}"/>
            </a:ext>
          </a:extLst>
        </xdr:cNvPr>
        <xdr:cNvPicPr>
          <a:picLocks noChangeAspect="1"/>
        </xdr:cNvPicPr>
      </xdr:nvPicPr>
      <xdr:blipFill>
        <a:blip xmlns:r="http://schemas.openxmlformats.org/officeDocument/2006/relationships" r:embed="rId2"/>
        <a:stretch>
          <a:fillRect/>
        </a:stretch>
      </xdr:blipFill>
      <xdr:spPr>
        <a:xfrm>
          <a:off x="6498591" y="1891030"/>
          <a:ext cx="1231900" cy="1657401"/>
        </a:xfrm>
        <a:prstGeom prst="rect">
          <a:avLst/>
        </a:prstGeom>
      </xdr:spPr>
    </xdr:pic>
    <xdr:clientData/>
  </xdr:twoCellAnchor>
  <xdr:twoCellAnchor>
    <xdr:from>
      <xdr:col>5</xdr:col>
      <xdr:colOff>765175</xdr:colOff>
      <xdr:row>8</xdr:row>
      <xdr:rowOff>158750</xdr:rowOff>
    </xdr:from>
    <xdr:to>
      <xdr:col>7</xdr:col>
      <xdr:colOff>172720</xdr:colOff>
      <xdr:row>10</xdr:row>
      <xdr:rowOff>171450</xdr:rowOff>
    </xdr:to>
    <xdr:cxnSp macro="">
      <xdr:nvCxnSpPr>
        <xdr:cNvPr id="6" name="Rechte verbindingslijn met pijl 5">
          <a:extLst>
            <a:ext uri="{FF2B5EF4-FFF2-40B4-BE49-F238E27FC236}">
              <a16:creationId xmlns:a16="http://schemas.microsoft.com/office/drawing/2014/main" id="{1BF3CE36-1C95-4604-9151-FDFB4AA94023}"/>
            </a:ext>
          </a:extLst>
        </xdr:cNvPr>
        <xdr:cNvCxnSpPr/>
      </xdr:nvCxnSpPr>
      <xdr:spPr>
        <a:xfrm>
          <a:off x="5939155" y="1789430"/>
          <a:ext cx="946785" cy="3784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45720</xdr:colOff>
      <xdr:row>23</xdr:row>
      <xdr:rowOff>34290</xdr:rowOff>
    </xdr:from>
    <xdr:to>
      <xdr:col>4</xdr:col>
      <xdr:colOff>387350</xdr:colOff>
      <xdr:row>38</xdr:row>
      <xdr:rowOff>10160</xdr:rowOff>
    </xdr:to>
    <mc:AlternateContent xmlns:mc="http://schemas.openxmlformats.org/markup-compatibility/2006">
      <mc:Choice xmlns:cx4="http://schemas.microsoft.com/office/drawing/2016/5/10/chartex" Requires="cx4">
        <xdr:graphicFrame macro="">
          <xdr:nvGraphicFramePr>
            <xdr:cNvPr id="7" name="Grafiek 6">
              <a:extLst>
                <a:ext uri="{FF2B5EF4-FFF2-40B4-BE49-F238E27FC236}">
                  <a16:creationId xmlns:a16="http://schemas.microsoft.com/office/drawing/2014/main" id="{A96F6004-866B-4543-9F1F-41674B5875A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45720" y="4363403"/>
              <a:ext cx="4856480" cy="2690495"/>
            </a:xfrm>
            <a:prstGeom prst="rect">
              <a:avLst/>
            </a:prstGeom>
            <a:solidFill>
              <a:prstClr val="white"/>
            </a:solidFill>
            <a:ln w="1">
              <a:solidFill>
                <a:prstClr val="green"/>
              </a:solidFill>
            </a:ln>
          </xdr:spPr>
          <xdr:txBody>
            <a:bodyPr vertOverflow="clip" horzOverflow="clip"/>
            <a:lstStyle/>
            <a:p>
              <a:r>
                <a:rPr lang="nl-NL" sz="1100"/>
                <a:t>Deze grafiek is niet beschikbaar in uw versie van Excel.
Als u deze vorm bewerkt of deze werkmap opslaat in een andere bestandsindeling, wordt de grafiek onherstelbaar beschadigd.</a:t>
              </a:r>
            </a:p>
          </xdr:txBody>
        </xdr:sp>
      </mc:Fallback>
    </mc:AlternateContent>
    <xdr:clientData/>
  </xdr:twoCellAnchor>
  <xdr:twoCellAnchor>
    <xdr:from>
      <xdr:col>4</xdr:col>
      <xdr:colOff>571500</xdr:colOff>
      <xdr:row>23</xdr:row>
      <xdr:rowOff>89534</xdr:rowOff>
    </xdr:from>
    <xdr:to>
      <xdr:col>11</xdr:col>
      <xdr:colOff>274320</xdr:colOff>
      <xdr:row>38</xdr:row>
      <xdr:rowOff>45720</xdr:rowOff>
    </xdr:to>
    <xdr:sp macro="" textlink="">
      <xdr:nvSpPr>
        <xdr:cNvPr id="9" name="Rectangular Callout 1">
          <a:extLst>
            <a:ext uri="{FF2B5EF4-FFF2-40B4-BE49-F238E27FC236}">
              <a16:creationId xmlns:a16="http://schemas.microsoft.com/office/drawing/2014/main" id="{B3331710-CBB8-4B9C-919F-3FE0407106F2}"/>
            </a:ext>
          </a:extLst>
        </xdr:cNvPr>
        <xdr:cNvSpPr/>
      </xdr:nvSpPr>
      <xdr:spPr>
        <a:xfrm>
          <a:off x="4907280" y="4463414"/>
          <a:ext cx="4511040" cy="2699386"/>
        </a:xfrm>
        <a:prstGeom prst="wedgeRectCallout">
          <a:avLst>
            <a:gd name="adj1" fmla="val -7973"/>
            <a:gd name="adj2" fmla="val -92436"/>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r>
            <a:rPr lang="nl-NL" sz="1100">
              <a:solidFill>
                <a:schemeClr val="lt1"/>
              </a:solidFill>
              <a:effectLst/>
              <a:latin typeface="+mn-lt"/>
              <a:ea typeface="+mn-ea"/>
              <a:cs typeface="+mn-cs"/>
            </a:rPr>
            <a:t>Opmerking: </a:t>
          </a:r>
        </a:p>
        <a:p>
          <a:r>
            <a:rPr lang="nl-NL" sz="1100">
              <a:solidFill>
                <a:schemeClr val="lt1"/>
              </a:solidFill>
              <a:effectLst/>
              <a:latin typeface="+mn-lt"/>
              <a:ea typeface="+mn-ea"/>
              <a:cs typeface="+mn-cs"/>
            </a:rPr>
            <a:t>kaartdiagrammen zijn alleen beschikbaar in Excel  voor gebruikers van Office 365. Het kaart diagram kan geen draaitabel gebruiken als brongegevens.</a:t>
          </a:r>
        </a:p>
        <a:p>
          <a:r>
            <a:rPr lang="nl-NL" sz="1100">
              <a:solidFill>
                <a:schemeClr val="lt1"/>
              </a:solidFill>
              <a:effectLst/>
              <a:latin typeface="+mn-lt"/>
              <a:ea typeface="+mn-ea"/>
              <a:cs typeface="+mn-cs"/>
            </a:rPr>
            <a:t>In plaats daarvan kopiëren we de draaitabelgegevens en plakken deze tijdelijk in kolommen. </a:t>
          </a:r>
        </a:p>
        <a:p>
          <a:r>
            <a:rPr lang="nl-NL" sz="1100">
              <a:solidFill>
                <a:schemeClr val="lt1"/>
              </a:solidFill>
              <a:effectLst/>
              <a:latin typeface="+mn-lt"/>
              <a:ea typeface="+mn-ea"/>
              <a:cs typeface="+mn-cs"/>
            </a:rPr>
            <a:t>Vervolgens voegen we een kaart diagram in met de gegevens in de kolommen en bewerk je het grafiekbereik om terug te wijzen naar de draaitabel. </a:t>
          </a:r>
        </a:p>
        <a:p>
          <a:r>
            <a:rPr lang="nl-NL" sz="1100">
              <a:solidFill>
                <a:schemeClr val="lt1"/>
              </a:solidFill>
              <a:effectLst/>
              <a:latin typeface="+mn-lt"/>
              <a:ea typeface="+mn-ea"/>
              <a:cs typeface="+mn-cs"/>
            </a:rPr>
            <a:t>Opmerking: kaartdiagrammen behouden dynamische benoemde bereikverwijzingen niet (op dit moment). Dit is een bug. Voor nu moet deze draaitabel in de huidige vorm blijven staan. Als gevolg daarvan kunnen we niet filteren van de Staten met de Slicers.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209550</xdr:colOff>
      <xdr:row>38</xdr:row>
      <xdr:rowOff>66675</xdr:rowOff>
    </xdr:from>
    <xdr:to>
      <xdr:col>12</xdr:col>
      <xdr:colOff>352425</xdr:colOff>
      <xdr:row>56</xdr:row>
      <xdr:rowOff>95249</xdr:rowOff>
    </xdr:to>
    <xdr:sp macro="" textlink="">
      <xdr:nvSpPr>
        <xdr:cNvPr id="2" name="TextBox 8">
          <a:extLst>
            <a:ext uri="{FF2B5EF4-FFF2-40B4-BE49-F238E27FC236}">
              <a16:creationId xmlns:a16="http://schemas.microsoft.com/office/drawing/2014/main" id="{21D47498-B7FB-4A08-8C5E-D20316A4B4ED}"/>
            </a:ext>
          </a:extLst>
        </xdr:cNvPr>
        <xdr:cNvSpPr txBox="1"/>
      </xdr:nvSpPr>
      <xdr:spPr>
        <a:xfrm>
          <a:off x="209550" y="7724775"/>
          <a:ext cx="7465695" cy="33204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800">
              <a:solidFill>
                <a:schemeClr val="accent4">
                  <a:lumMod val="50000"/>
                </a:schemeClr>
              </a:solidFill>
              <a:latin typeface="Segoe UI" panose="020B0502040204020203" pitchFamily="34" charset="0"/>
              <a:ea typeface="Segoe UI" panose="020B0502040204020203" pitchFamily="34" charset="0"/>
              <a:cs typeface="Segoe UI" panose="020B0502040204020203" pitchFamily="34" charset="0"/>
            </a:rPr>
            <a:t>2. Werkblad Beveiligen </a:t>
          </a:r>
          <a:endParaRPr lang="en-AU" sz="1200" baseline="0">
            <a:solidFill>
              <a:schemeClr val="tx1"/>
            </a:solidFill>
            <a:latin typeface="Segoe UI" panose="020B0502040204020203" pitchFamily="34" charset="0"/>
            <a:ea typeface="Segoe UI" panose="020B0502040204020203" pitchFamily="34" charset="0"/>
            <a:cs typeface="Segoe UI" panose="020B0502040204020203" pitchFamily="34" charset="0"/>
          </a:endParaRPr>
        </a:p>
        <a:p>
          <a:endParaRPr lang="en-AU" sz="1800">
            <a:solidFill>
              <a:schemeClr val="accent4">
                <a:lumMod val="50000"/>
              </a:schemeClr>
            </a:solidFill>
            <a:latin typeface="Segoe UI" panose="020B0502040204020203" pitchFamily="34" charset="0"/>
            <a:ea typeface="Segoe UI" panose="020B0502040204020203" pitchFamily="34" charset="0"/>
            <a:cs typeface="Segoe UI" panose="020B0502040204020203" pitchFamily="34" charset="0"/>
          </a:endParaRPr>
        </a:p>
        <a:p>
          <a:pPr algn="r"/>
          <a:endParaRPr lang="en-AU" sz="1200">
            <a:solidFill>
              <a:schemeClr val="tx1"/>
            </a:solidFill>
            <a:latin typeface="Segoe UI" panose="020B0502040204020203" pitchFamily="34" charset="0"/>
            <a:ea typeface="Segoe UI" panose="020B0502040204020203" pitchFamily="34" charset="0"/>
            <a:cs typeface="Segoe UI" panose="020B0502040204020203" pitchFamily="34" charset="0"/>
          </a:endParaRPr>
        </a:p>
        <a:p>
          <a:pPr algn="r"/>
          <a:endParaRPr lang="en-AU" sz="1200">
            <a:solidFill>
              <a:schemeClr val="tx1"/>
            </a:solidFill>
            <a:latin typeface="Segoe UI" panose="020B0502040204020203" pitchFamily="34" charset="0"/>
            <a:ea typeface="Segoe UI" panose="020B0502040204020203" pitchFamily="34" charset="0"/>
            <a:cs typeface="Segoe UI" panose="020B0502040204020203" pitchFamily="34" charset="0"/>
          </a:endParaRPr>
        </a:p>
        <a:p>
          <a:pPr algn="r"/>
          <a:endParaRPr lang="en-AU" sz="1200">
            <a:solidFill>
              <a:schemeClr val="tx1"/>
            </a:solidFill>
            <a:latin typeface="Segoe UI" panose="020B0502040204020203" pitchFamily="34" charset="0"/>
            <a:ea typeface="Segoe UI" panose="020B0502040204020203" pitchFamily="34" charset="0"/>
            <a:cs typeface="Segoe UI" panose="020B0502040204020203" pitchFamily="34" charset="0"/>
          </a:endParaRPr>
        </a:p>
        <a:p>
          <a:pPr algn="r"/>
          <a:endParaRPr lang="en-AU" sz="1200">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0</xdr:col>
      <xdr:colOff>172337</xdr:colOff>
      <xdr:row>1</xdr:row>
      <xdr:rowOff>133349</xdr:rowOff>
    </xdr:from>
    <xdr:to>
      <xdr:col>12</xdr:col>
      <xdr:colOff>333374</xdr:colOff>
      <xdr:row>37</xdr:row>
      <xdr:rowOff>114300</xdr:rowOff>
    </xdr:to>
    <xdr:grpSp>
      <xdr:nvGrpSpPr>
        <xdr:cNvPr id="3" name="Group 24">
          <a:extLst>
            <a:ext uri="{FF2B5EF4-FFF2-40B4-BE49-F238E27FC236}">
              <a16:creationId xmlns:a16="http://schemas.microsoft.com/office/drawing/2014/main" id="{194479A8-1BB2-4684-B862-E90F1DDA6D8C}"/>
            </a:ext>
          </a:extLst>
        </xdr:cNvPr>
        <xdr:cNvGrpSpPr/>
      </xdr:nvGrpSpPr>
      <xdr:grpSpPr>
        <a:xfrm>
          <a:off x="172337" y="676274"/>
          <a:ext cx="7928675" cy="6858001"/>
          <a:chOff x="159194" y="676274"/>
          <a:chExt cx="8406423" cy="8317959"/>
        </a:xfrm>
      </xdr:grpSpPr>
      <xdr:sp macro="" textlink="">
        <xdr:nvSpPr>
          <xdr:cNvPr id="4" name="TextBox 4">
            <a:extLst>
              <a:ext uri="{FF2B5EF4-FFF2-40B4-BE49-F238E27FC236}">
                <a16:creationId xmlns:a16="http://schemas.microsoft.com/office/drawing/2014/main" id="{0129F783-162F-412E-8E90-B50CC4BF7E42}"/>
              </a:ext>
            </a:extLst>
          </xdr:cNvPr>
          <xdr:cNvSpPr txBox="1"/>
        </xdr:nvSpPr>
        <xdr:spPr>
          <a:xfrm>
            <a:off x="233498" y="676274"/>
            <a:ext cx="6672128" cy="44583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a:solidFill>
                  <a:schemeClr val="accent4">
                    <a:lumMod val="50000"/>
                  </a:schemeClr>
                </a:solidFill>
                <a:latin typeface="Segoe UI" panose="020B0502040204020203" pitchFamily="34" charset="0"/>
                <a:ea typeface="Segoe UI" panose="020B0502040204020203" pitchFamily="34" charset="0"/>
                <a:cs typeface="Segoe UI" panose="020B0502040204020203" pitchFamily="34" charset="0"/>
              </a:rPr>
              <a:t>1. Slicers</a:t>
            </a:r>
          </a:p>
          <a:p>
            <a:r>
              <a:rPr lang="nl-NL" sz="1100">
                <a:solidFill>
                  <a:schemeClr val="dk1"/>
                </a:solidFill>
                <a:effectLst/>
                <a:latin typeface="+mn-lt"/>
                <a:ea typeface="+mn-ea"/>
                <a:cs typeface="+mn-cs"/>
              </a:rPr>
              <a:t>Zorg dat gebruikers het activeren en verplaatsen via de ankerpunten niet</a:t>
            </a:r>
            <a:r>
              <a:rPr lang="nl-NL" sz="1100" baseline="0">
                <a:solidFill>
                  <a:schemeClr val="dk1"/>
                </a:solidFill>
                <a:effectLst/>
                <a:latin typeface="+mn-lt"/>
                <a:ea typeface="+mn-ea"/>
                <a:cs typeface="+mn-cs"/>
              </a:rPr>
              <a:t> meer kan. </a:t>
            </a:r>
          </a:p>
          <a:p>
            <a:r>
              <a:rPr lang="nl-NL" sz="1100">
                <a:solidFill>
                  <a:schemeClr val="dk1"/>
                </a:solidFill>
                <a:effectLst/>
                <a:latin typeface="+mn-lt"/>
                <a:ea typeface="+mn-ea"/>
                <a:cs typeface="+mn-cs"/>
              </a:rPr>
              <a:t>Klik met de rechtermuisknop in de slicer</a:t>
            </a:r>
            <a:r>
              <a:rPr lang="nl-NL" sz="1100" baseline="0">
                <a:solidFill>
                  <a:schemeClr val="dk1"/>
                </a:solidFill>
                <a:effectLst/>
                <a:latin typeface="+mn-lt"/>
                <a:ea typeface="+mn-ea"/>
                <a:cs typeface="+mn-cs"/>
              </a:rPr>
              <a:t> - </a:t>
            </a:r>
            <a:r>
              <a:rPr lang="nl-NL" sz="1100" b="1" baseline="0">
                <a:solidFill>
                  <a:schemeClr val="dk1"/>
                </a:solidFill>
                <a:effectLst/>
                <a:latin typeface="+mn-lt"/>
                <a:ea typeface="+mn-ea"/>
                <a:cs typeface="+mn-cs"/>
              </a:rPr>
              <a:t>Groote en Eigenschappen </a:t>
            </a:r>
            <a:r>
              <a:rPr lang="nl-NL" sz="1100" baseline="0">
                <a:solidFill>
                  <a:schemeClr val="dk1"/>
                </a:solidFill>
                <a:effectLst/>
                <a:latin typeface="+mn-lt"/>
                <a:ea typeface="+mn-ea"/>
                <a:cs typeface="+mn-cs"/>
              </a:rPr>
              <a:t>- tab </a:t>
            </a:r>
            <a:r>
              <a:rPr lang="nl-NL" sz="1100" b="1" baseline="0">
                <a:solidFill>
                  <a:schemeClr val="dk1"/>
                </a:solidFill>
                <a:effectLst/>
                <a:latin typeface="+mn-lt"/>
                <a:ea typeface="+mn-ea"/>
                <a:cs typeface="+mn-cs"/>
              </a:rPr>
              <a:t>Positie en Indeling </a:t>
            </a:r>
            <a:r>
              <a:rPr lang="nl-NL" sz="1100" baseline="0">
                <a:solidFill>
                  <a:schemeClr val="dk1"/>
                </a:solidFill>
                <a:effectLst/>
                <a:latin typeface="+mn-lt"/>
                <a:ea typeface="+mn-ea"/>
                <a:cs typeface="+mn-cs"/>
              </a:rPr>
              <a:t>- </a:t>
            </a:r>
            <a:r>
              <a:rPr lang="nl-NL" sz="1100" b="1" baseline="0">
                <a:solidFill>
                  <a:schemeClr val="dk1"/>
                </a:solidFill>
                <a:effectLst/>
                <a:latin typeface="+mn-lt"/>
                <a:ea typeface="+mn-ea"/>
                <a:cs typeface="+mn-cs"/>
              </a:rPr>
              <a:t>Formaat wijzigen en verplaatsen uitschakelen </a:t>
            </a:r>
            <a:r>
              <a:rPr lang="nl-NL" sz="1100" baseline="0">
                <a:solidFill>
                  <a:schemeClr val="dk1"/>
                </a:solidFill>
                <a:effectLst/>
                <a:latin typeface="+mn-lt"/>
                <a:ea typeface="+mn-ea"/>
                <a:cs typeface="+mn-cs"/>
              </a:rPr>
              <a:t>aanvinken</a:t>
            </a:r>
          </a:p>
          <a:p>
            <a:endParaRPr lang="nl-NL" sz="1100" baseline="0">
              <a:solidFill>
                <a:schemeClr val="dk1"/>
              </a:solidFill>
              <a:effectLst/>
              <a:latin typeface="+mn-lt"/>
              <a:ea typeface="+mn-ea"/>
              <a:cs typeface="+mn-cs"/>
            </a:endParaRPr>
          </a:p>
          <a:p>
            <a:endParaRPr lang="nl-NL" sz="1100" baseline="0">
              <a:solidFill>
                <a:schemeClr val="dk1"/>
              </a:solidFill>
              <a:effectLst/>
              <a:latin typeface="+mn-lt"/>
              <a:ea typeface="+mn-ea"/>
              <a:cs typeface="+mn-cs"/>
            </a:endParaRPr>
          </a:p>
          <a:p>
            <a:endParaRPr lang="nl-NL" sz="1100" baseline="0">
              <a:solidFill>
                <a:schemeClr val="dk1"/>
              </a:solidFill>
              <a:effectLst/>
              <a:latin typeface="+mn-lt"/>
              <a:ea typeface="+mn-ea"/>
              <a:cs typeface="+mn-cs"/>
            </a:endParaRPr>
          </a:p>
          <a:p>
            <a:endParaRPr lang="en-AU" sz="1200">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pic>
        <xdr:nvPicPr>
          <xdr:cNvPr id="5" name="Picture 6" descr="C:\Users\Mynda\AppData\Local\Temp\SNAGHTML1864985.PNG">
            <a:extLst>
              <a:ext uri="{FF2B5EF4-FFF2-40B4-BE49-F238E27FC236}">
                <a16:creationId xmlns:a16="http://schemas.microsoft.com/office/drawing/2014/main" id="{30800AEA-FF72-4799-8863-FBFB83B89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02411" y="2233621"/>
            <a:ext cx="1419048" cy="2780952"/>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TextBox 21">
            <a:extLst>
              <a:ext uri="{FF2B5EF4-FFF2-40B4-BE49-F238E27FC236}">
                <a16:creationId xmlns:a16="http://schemas.microsoft.com/office/drawing/2014/main" id="{80F3C2E9-BE2F-4F32-B0D5-5D568B64735B}"/>
              </a:ext>
            </a:extLst>
          </xdr:cNvPr>
          <xdr:cNvSpPr txBox="1"/>
        </xdr:nvSpPr>
        <xdr:spPr>
          <a:xfrm>
            <a:off x="202221" y="5252221"/>
            <a:ext cx="8363396" cy="37420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800">
                <a:solidFill>
                  <a:schemeClr val="accent4">
                    <a:lumMod val="50000"/>
                  </a:schemeClr>
                </a:solidFill>
                <a:latin typeface="Segoe UI" panose="020B0502040204020203" pitchFamily="34" charset="0"/>
                <a:ea typeface="Segoe UI" panose="020B0502040204020203" pitchFamily="34" charset="0"/>
                <a:cs typeface="Segoe UI" panose="020B0502040204020203" pitchFamily="34" charset="0"/>
              </a:rPr>
              <a:t>Slicers - </a:t>
            </a:r>
            <a:r>
              <a:rPr lang="nl-NL" sz="1100">
                <a:solidFill>
                  <a:schemeClr val="dk1"/>
                </a:solidFill>
                <a:effectLst/>
                <a:latin typeface="+mn-lt"/>
                <a:ea typeface="+mn-ea"/>
                <a:cs typeface="+mn-cs"/>
              </a:rPr>
              <a:t>Zorg</a:t>
            </a:r>
            <a:r>
              <a:rPr lang="nl-NL" sz="1100" baseline="0">
                <a:solidFill>
                  <a:schemeClr val="dk1"/>
                </a:solidFill>
                <a:effectLst/>
                <a:latin typeface="+mn-lt"/>
                <a:ea typeface="+mn-ea"/>
                <a:cs typeface="+mn-cs"/>
              </a:rPr>
              <a:t> dat de S</a:t>
            </a:r>
            <a:r>
              <a:rPr lang="nl-NL" sz="1100">
                <a:solidFill>
                  <a:schemeClr val="dk1"/>
                </a:solidFill>
                <a:effectLst/>
                <a:latin typeface="+mn-lt"/>
                <a:ea typeface="+mn-ea"/>
                <a:cs typeface="+mn-cs"/>
              </a:rPr>
              <a:t>licers</a:t>
            </a:r>
            <a:r>
              <a:rPr lang="nl-NL" sz="1100" baseline="0">
                <a:solidFill>
                  <a:schemeClr val="dk1"/>
                </a:solidFill>
                <a:effectLst/>
                <a:latin typeface="+mn-lt"/>
                <a:ea typeface="+mn-ea"/>
                <a:cs typeface="+mn-cs"/>
              </a:rPr>
              <a:t> </a:t>
            </a:r>
            <a:r>
              <a:rPr lang="nl-NL" sz="1100" b="1" baseline="0">
                <a:solidFill>
                  <a:schemeClr val="dk1"/>
                </a:solidFill>
                <a:effectLst/>
                <a:latin typeface="+mn-lt"/>
                <a:ea typeface="+mn-ea"/>
                <a:cs typeface="+mn-cs"/>
              </a:rPr>
              <a:t>niet Geblokeerd </a:t>
            </a:r>
            <a:r>
              <a:rPr lang="nl-NL" sz="1100" baseline="0">
                <a:solidFill>
                  <a:schemeClr val="dk1"/>
                </a:solidFill>
                <a:effectLst/>
                <a:latin typeface="+mn-lt"/>
                <a:ea typeface="+mn-ea"/>
                <a:cs typeface="+mn-cs"/>
              </a:rPr>
              <a:t>zijn</a:t>
            </a:r>
            <a:r>
              <a:rPr lang="nl-NL" sz="1100">
                <a:solidFill>
                  <a:schemeClr val="dk1"/>
                </a:solidFill>
                <a:effectLst/>
                <a:latin typeface="+mn-lt"/>
                <a:ea typeface="+mn-ea"/>
                <a:cs typeface="+mn-cs"/>
              </a:rPr>
              <a:t> zodat ze nog kunnen worden aangeklikt:</a:t>
            </a:r>
          </a:p>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Klik met de rechtermuisknop in de slicer</a:t>
            </a:r>
            <a:r>
              <a:rPr lang="nl-NL" sz="1100" baseline="0">
                <a:solidFill>
                  <a:schemeClr val="dk1"/>
                </a:solidFill>
                <a:effectLst/>
                <a:latin typeface="+mn-lt"/>
                <a:ea typeface="+mn-ea"/>
                <a:cs typeface="+mn-cs"/>
              </a:rPr>
              <a:t> - </a:t>
            </a:r>
            <a:r>
              <a:rPr lang="nl-NL" sz="1100" b="1" baseline="0">
                <a:solidFill>
                  <a:schemeClr val="dk1"/>
                </a:solidFill>
                <a:effectLst/>
                <a:latin typeface="+mn-lt"/>
                <a:ea typeface="+mn-ea"/>
                <a:cs typeface="+mn-cs"/>
              </a:rPr>
              <a:t>Groote en Eigenschappen</a:t>
            </a:r>
            <a:r>
              <a:rPr lang="nl-NL" sz="1100" baseline="0">
                <a:solidFill>
                  <a:schemeClr val="dk1"/>
                </a:solidFill>
                <a:effectLst/>
                <a:latin typeface="+mn-lt"/>
                <a:ea typeface="+mn-ea"/>
                <a:cs typeface="+mn-cs"/>
              </a:rPr>
              <a:t> - tab </a:t>
            </a:r>
            <a:r>
              <a:rPr lang="nl-NL" sz="1100" b="1" baseline="0">
                <a:solidFill>
                  <a:schemeClr val="dk1"/>
                </a:solidFill>
                <a:effectLst/>
                <a:latin typeface="+mn-lt"/>
                <a:ea typeface="+mn-ea"/>
                <a:cs typeface="+mn-cs"/>
              </a:rPr>
              <a:t>Eigenschappen</a:t>
            </a:r>
            <a:r>
              <a:rPr lang="nl-NL" sz="1100" baseline="0">
                <a:solidFill>
                  <a:schemeClr val="dk1"/>
                </a:solidFill>
                <a:effectLst/>
                <a:latin typeface="+mn-lt"/>
                <a:ea typeface="+mn-ea"/>
                <a:cs typeface="+mn-cs"/>
              </a:rPr>
              <a:t> - </a:t>
            </a:r>
            <a:r>
              <a:rPr lang="nl-NL" sz="1100" b="1" baseline="0">
                <a:solidFill>
                  <a:schemeClr val="dk1"/>
                </a:solidFill>
                <a:effectLst/>
                <a:latin typeface="+mn-lt"/>
                <a:ea typeface="+mn-ea"/>
                <a:cs typeface="+mn-cs"/>
              </a:rPr>
              <a:t>Geblokkeerd </a:t>
            </a:r>
            <a:r>
              <a:rPr lang="nl-NL" sz="1100" b="0" baseline="0">
                <a:solidFill>
                  <a:schemeClr val="dk1"/>
                </a:solidFill>
                <a:effectLst/>
                <a:latin typeface="+mn-lt"/>
                <a:ea typeface="+mn-ea"/>
                <a:cs typeface="+mn-cs"/>
              </a:rPr>
              <a:t>uitvinken.</a:t>
            </a:r>
            <a:endParaRPr lang="nl-NL"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Beveilig het werkblad met het dashboard</a:t>
            </a:r>
            <a:r>
              <a:rPr lang="nl-NL" sz="1100" baseline="0">
                <a:solidFill>
                  <a:schemeClr val="dk1"/>
                </a:solidFill>
                <a:effectLst/>
                <a:latin typeface="+mn-lt"/>
                <a:ea typeface="+mn-ea"/>
                <a:cs typeface="+mn-cs"/>
              </a:rPr>
              <a:t> via tab </a:t>
            </a:r>
            <a:r>
              <a:rPr lang="nl-NL" sz="1100" b="1" baseline="0">
                <a:solidFill>
                  <a:schemeClr val="dk1"/>
                </a:solidFill>
                <a:effectLst/>
                <a:latin typeface="+mn-lt"/>
                <a:ea typeface="+mn-ea"/>
                <a:cs typeface="+mn-cs"/>
              </a:rPr>
              <a:t>Controleren</a:t>
            </a:r>
            <a:r>
              <a:rPr lang="nl-NL" sz="1100" baseline="0">
                <a:solidFill>
                  <a:schemeClr val="dk1"/>
                </a:solidFill>
                <a:effectLst/>
                <a:latin typeface="+mn-lt"/>
                <a:ea typeface="+mn-ea"/>
                <a:cs typeface="+mn-cs"/>
              </a:rPr>
              <a:t> - </a:t>
            </a:r>
            <a:r>
              <a:rPr lang="nl-NL" sz="1100" b="1" baseline="0">
                <a:solidFill>
                  <a:schemeClr val="dk1"/>
                </a:solidFill>
                <a:effectLst/>
                <a:latin typeface="+mn-lt"/>
                <a:ea typeface="+mn-ea"/>
                <a:cs typeface="+mn-cs"/>
              </a:rPr>
              <a:t>Blad beveiligen - </a:t>
            </a:r>
          </a:p>
          <a:p>
            <a:pPr marL="0" marR="0" lvl="0" indent="0" defTabSz="914400" eaLnBrk="1" fontAlgn="auto" latinLnBrk="0" hangingPunct="1">
              <a:lnSpc>
                <a:spcPct val="100000"/>
              </a:lnSpc>
              <a:spcBef>
                <a:spcPts val="0"/>
              </a:spcBef>
              <a:spcAft>
                <a:spcPts val="0"/>
              </a:spcAft>
              <a:buClrTx/>
              <a:buSzTx/>
              <a:buFontTx/>
              <a:buNone/>
              <a:tabLst/>
              <a:defRPr/>
            </a:pPr>
            <a:r>
              <a:rPr lang="nl-NL" sz="1100" b="0" baseline="0">
                <a:solidFill>
                  <a:schemeClr val="dk1"/>
                </a:solidFill>
                <a:effectLst/>
                <a:latin typeface="+mn-lt"/>
                <a:ea typeface="+mn-ea"/>
                <a:cs typeface="+mn-cs"/>
              </a:rPr>
              <a:t>vink</a:t>
            </a:r>
            <a:r>
              <a:rPr lang="nl-NL" sz="1100" b="1" baseline="0">
                <a:solidFill>
                  <a:schemeClr val="dk1"/>
                </a:solidFill>
                <a:effectLst/>
                <a:latin typeface="+mn-lt"/>
                <a:ea typeface="+mn-ea"/>
                <a:cs typeface="+mn-cs"/>
              </a:rPr>
              <a:t> Draaitabellen en grafieken gebruiken </a:t>
            </a:r>
            <a:r>
              <a:rPr lang="nl-NL" sz="1100" b="0" baseline="0">
                <a:solidFill>
                  <a:schemeClr val="dk1"/>
                </a:solidFill>
                <a:effectLst/>
                <a:latin typeface="+mn-lt"/>
                <a:ea typeface="+mn-ea"/>
                <a:cs typeface="+mn-cs"/>
              </a:rPr>
              <a:t>aan - OK</a:t>
            </a:r>
            <a:endParaRPr lang="nl-NL"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Note:</a:t>
            </a:r>
          </a:p>
          <a:p>
            <a:pPr marL="0" marR="0" lvl="0" indent="0" defTabSz="914400" eaLnBrk="1" fontAlgn="auto" latinLnBrk="0" hangingPunct="1">
              <a:lnSpc>
                <a:spcPct val="100000"/>
              </a:lnSpc>
              <a:spcBef>
                <a:spcPts val="0"/>
              </a:spcBef>
              <a:spcAft>
                <a:spcPts val="0"/>
              </a:spcAft>
              <a:buClrTx/>
              <a:buSzTx/>
              <a:buFontTx/>
              <a:buNone/>
              <a:tabLst/>
              <a:defRPr/>
            </a:pPr>
            <a:r>
              <a:rPr lang="nl-NL" sz="1100" i="1">
                <a:solidFill>
                  <a:schemeClr val="dk1"/>
                </a:solidFill>
                <a:effectLst/>
                <a:latin typeface="+mn-lt"/>
                <a:ea typeface="+mn-ea"/>
                <a:cs typeface="+mn-cs"/>
              </a:rPr>
              <a:t>De instellingen van de slicers gaan pas van kracht als het werkblad beveiligd is</a:t>
            </a:r>
          </a:p>
          <a:p>
            <a:endParaRPr lang="en-AU" sz="1200">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pic>
        <xdr:nvPicPr>
          <xdr:cNvPr id="7" name="Picture 17" descr="C:\Users\Mynda\AppData\Local\Temp\SNAGHTML1a10d60.PNG">
            <a:extLst>
              <a:ext uri="{FF2B5EF4-FFF2-40B4-BE49-F238E27FC236}">
                <a16:creationId xmlns:a16="http://schemas.microsoft.com/office/drawing/2014/main" id="{0C389DE1-AB47-42D6-9CBC-4B4531796F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5361474" y="2191635"/>
            <a:ext cx="1466667" cy="2828572"/>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 name="TextBox 19">
            <a:extLst>
              <a:ext uri="{FF2B5EF4-FFF2-40B4-BE49-F238E27FC236}">
                <a16:creationId xmlns:a16="http://schemas.microsoft.com/office/drawing/2014/main" id="{D6BC9F74-EF42-48D1-B153-0ECB7B0D355C}"/>
              </a:ext>
            </a:extLst>
          </xdr:cNvPr>
          <xdr:cNvSpPr txBox="1"/>
        </xdr:nvSpPr>
        <xdr:spPr>
          <a:xfrm>
            <a:off x="4997928" y="1725393"/>
            <a:ext cx="1894636" cy="564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Verplaatsen</a:t>
            </a:r>
            <a:r>
              <a:rPr lang="en-AU" sz="1100" baseline="0"/>
              <a:t> </a:t>
            </a:r>
          </a:p>
          <a:p>
            <a:pPr algn="ctr"/>
            <a:r>
              <a:rPr lang="en-AU" sz="1100" baseline="0"/>
              <a:t>aangevinkt</a:t>
            </a:r>
            <a:endParaRPr lang="en-AU" sz="1100"/>
          </a:p>
        </xdr:txBody>
      </xdr:sp>
      <xdr:sp macro="" textlink="">
        <xdr:nvSpPr>
          <xdr:cNvPr id="9" name="TextBox 18">
            <a:extLst>
              <a:ext uri="{FF2B5EF4-FFF2-40B4-BE49-F238E27FC236}">
                <a16:creationId xmlns:a16="http://schemas.microsoft.com/office/drawing/2014/main" id="{EBE6926F-D959-4767-B65D-63D7DEE8BAE9}"/>
              </a:ext>
            </a:extLst>
          </xdr:cNvPr>
          <xdr:cNvSpPr txBox="1"/>
        </xdr:nvSpPr>
        <xdr:spPr>
          <a:xfrm>
            <a:off x="159194" y="1792660"/>
            <a:ext cx="1958027" cy="554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 Verplaatsen</a:t>
            </a:r>
            <a:r>
              <a:rPr lang="en-AU" sz="1100" baseline="0"/>
              <a:t> niet aangevinkt</a:t>
            </a:r>
            <a:endParaRPr lang="en-AU" sz="1100"/>
          </a:p>
        </xdr:txBody>
      </xdr:sp>
    </xdr:grpSp>
    <xdr:clientData/>
  </xdr:twoCellAnchor>
  <xdr:twoCellAnchor>
    <xdr:from>
      <xdr:col>5</xdr:col>
      <xdr:colOff>57150</xdr:colOff>
      <xdr:row>41</xdr:row>
      <xdr:rowOff>104775</xdr:rowOff>
    </xdr:from>
    <xdr:to>
      <xdr:col>9</xdr:col>
      <xdr:colOff>552450</xdr:colOff>
      <xdr:row>55</xdr:row>
      <xdr:rowOff>38100</xdr:rowOff>
    </xdr:to>
    <xdr:sp macro="" textlink="">
      <xdr:nvSpPr>
        <xdr:cNvPr id="10" name="TextBox 26">
          <a:extLst>
            <a:ext uri="{FF2B5EF4-FFF2-40B4-BE49-F238E27FC236}">
              <a16:creationId xmlns:a16="http://schemas.microsoft.com/office/drawing/2014/main" id="{78CF01CF-0DA2-474D-AEEA-F2234738D23D}"/>
            </a:ext>
          </a:extLst>
        </xdr:cNvPr>
        <xdr:cNvSpPr txBox="1"/>
      </xdr:nvSpPr>
      <xdr:spPr>
        <a:xfrm>
          <a:off x="3112770" y="8311515"/>
          <a:ext cx="2933700" cy="24936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dk1"/>
              </a:solidFill>
              <a:effectLst/>
              <a:latin typeface="Segoe UI" panose="020B0502040204020203" pitchFamily="34" charset="0"/>
              <a:ea typeface="Segoe UI" panose="020B0502040204020203" pitchFamily="34" charset="0"/>
              <a:cs typeface="Segoe UI" panose="020B0502040204020203" pitchFamily="34" charset="0"/>
            </a:rPr>
            <a:t>Als het dashboard of werkblad een draaitabel bevat, vink </a:t>
          </a:r>
          <a:r>
            <a:rPr lang="en-AU" sz="11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Draaitabellen en grafieken gebruiken </a:t>
          </a:r>
          <a:r>
            <a:rPr lang="en-AU" sz="1100">
              <a:solidFill>
                <a:schemeClr val="dk1"/>
              </a:solidFill>
              <a:effectLst/>
              <a:latin typeface="Segoe UI" panose="020B0502040204020203" pitchFamily="34" charset="0"/>
              <a:ea typeface="Segoe UI" panose="020B0502040204020203" pitchFamily="34" charset="0"/>
              <a:cs typeface="Segoe UI" panose="020B0502040204020203" pitchFamily="34" charset="0"/>
            </a:rPr>
            <a:t>aan zodat Slicersen alle gekoppelde grafieken en tabellen werken. </a:t>
          </a:r>
        </a:p>
        <a:p>
          <a:endParaRPr lang="en-AU" sz="110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endParaRPr lang="en-AU" sz="110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r>
            <a:rPr lang="en-AU" sz="1100">
              <a:solidFill>
                <a:schemeClr val="dk1"/>
              </a:solidFill>
              <a:effectLst/>
              <a:latin typeface="Segoe UI" panose="020B0502040204020203" pitchFamily="34" charset="0"/>
              <a:ea typeface="Segoe UI" panose="020B0502040204020203" pitchFamily="34" charset="0"/>
              <a:cs typeface="Segoe UI" panose="020B0502040204020203" pitchFamily="34" charset="0"/>
            </a:rPr>
            <a:t>Opmerking: </a:t>
          </a:r>
        </a:p>
        <a:p>
          <a:r>
            <a:rPr lang="en-AU" sz="1100">
              <a:solidFill>
                <a:schemeClr val="dk1"/>
              </a:solidFill>
              <a:effectLst/>
              <a:latin typeface="Segoe UI" panose="020B0502040204020203" pitchFamily="34" charset="0"/>
              <a:ea typeface="Segoe UI" panose="020B0502040204020203" pitchFamily="34" charset="0"/>
              <a:cs typeface="Segoe UI" panose="020B0502040204020203" pitchFamily="34" charset="0"/>
            </a:rPr>
            <a:t>Hiermee wordt wel voorkomen dat de draaitabellen in het hele bestand worden vernieuwd, dus als u van plan bent uw dashboard bij te werken moet de beveiliging er weer af en dan </a:t>
          </a:r>
          <a:r>
            <a:rPr lang="en-AU" sz="11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Vernieuwen</a:t>
          </a:r>
        </a:p>
      </xdr:txBody>
    </xdr:sp>
    <xdr:clientData/>
  </xdr:twoCellAnchor>
  <xdr:twoCellAnchor>
    <xdr:from>
      <xdr:col>0</xdr:col>
      <xdr:colOff>212724</xdr:colOff>
      <xdr:row>83</xdr:row>
      <xdr:rowOff>9525</xdr:rowOff>
    </xdr:from>
    <xdr:to>
      <xdr:col>12</xdr:col>
      <xdr:colOff>514351</xdr:colOff>
      <xdr:row>97</xdr:row>
      <xdr:rowOff>133350</xdr:rowOff>
    </xdr:to>
    <xdr:sp macro="" textlink="">
      <xdr:nvSpPr>
        <xdr:cNvPr id="11" name="TextBox 30">
          <a:extLst>
            <a:ext uri="{FF2B5EF4-FFF2-40B4-BE49-F238E27FC236}">
              <a16:creationId xmlns:a16="http://schemas.microsoft.com/office/drawing/2014/main" id="{47A64020-ED6B-449E-BD11-680703531CB9}"/>
            </a:ext>
          </a:extLst>
        </xdr:cNvPr>
        <xdr:cNvSpPr txBox="1"/>
      </xdr:nvSpPr>
      <xdr:spPr>
        <a:xfrm>
          <a:off x="212724" y="16423005"/>
          <a:ext cx="7624447" cy="26841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a:solidFill>
                <a:schemeClr val="accent4">
                  <a:lumMod val="50000"/>
                </a:schemeClr>
              </a:solidFill>
              <a:latin typeface="Segoe UI" panose="020B0502040204020203" pitchFamily="34" charset="0"/>
              <a:ea typeface="Segoe UI" panose="020B0502040204020203" pitchFamily="34" charset="0"/>
              <a:cs typeface="Segoe UI" panose="020B0502040204020203" pitchFamily="34" charset="0"/>
            </a:rPr>
            <a:t>4. werkmap beveiligen </a:t>
          </a:r>
        </a:p>
        <a:p>
          <a:r>
            <a:rPr lang="nl-NL" sz="1100">
              <a:solidFill>
                <a:schemeClr val="dk1"/>
              </a:solidFill>
              <a:effectLst/>
              <a:latin typeface="+mn-lt"/>
              <a:ea typeface="+mn-ea"/>
              <a:cs typeface="+mn-cs"/>
            </a:rPr>
            <a:t>Werkmap beschermen, zodat uw gebruikers deze niet kunnen openen.</a:t>
          </a:r>
        </a:p>
        <a:p>
          <a:r>
            <a:rPr lang="nl-NL" sz="1100">
              <a:solidFill>
                <a:schemeClr val="dk1"/>
              </a:solidFill>
              <a:effectLst/>
              <a:latin typeface="+mn-lt"/>
              <a:ea typeface="+mn-ea"/>
              <a:cs typeface="+mn-cs"/>
            </a:rPr>
            <a:t>Controleren - Werkmap Beveiligen</a:t>
          </a:r>
          <a:r>
            <a:rPr lang="nl-NL" sz="1100" baseline="0">
              <a:solidFill>
                <a:schemeClr val="dk1"/>
              </a:solidFill>
              <a:effectLst/>
              <a:latin typeface="+mn-lt"/>
              <a:ea typeface="+mn-ea"/>
              <a:cs typeface="+mn-cs"/>
            </a:rPr>
            <a:t> - wachtwoord invoeren - herhalen - OK</a:t>
          </a:r>
          <a:endParaRPr lang="nl-NL" sz="1100">
            <a:solidFill>
              <a:schemeClr val="dk1"/>
            </a:solidFill>
            <a:effectLst/>
            <a:latin typeface="+mn-lt"/>
            <a:ea typeface="+mn-ea"/>
            <a:cs typeface="+mn-cs"/>
          </a:endParaRPr>
        </a:p>
        <a:p>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 </a:t>
          </a:r>
        </a:p>
        <a:p>
          <a:endParaRPr lang="nl-NL" sz="1100">
            <a:solidFill>
              <a:schemeClr val="dk1"/>
            </a:solidFill>
            <a:effectLst/>
            <a:latin typeface="+mn-lt"/>
            <a:ea typeface="+mn-ea"/>
            <a:cs typeface="+mn-cs"/>
          </a:endParaRPr>
        </a:p>
        <a:p>
          <a:endParaRPr lang="nl-NL" sz="1100">
            <a:solidFill>
              <a:schemeClr val="dk1"/>
            </a:solidFill>
            <a:effectLst/>
            <a:latin typeface="+mn-lt"/>
            <a:ea typeface="+mn-ea"/>
            <a:cs typeface="+mn-cs"/>
          </a:endParaRPr>
        </a:p>
        <a:p>
          <a:endParaRPr lang="nl-NL" sz="1100">
            <a:solidFill>
              <a:schemeClr val="dk1"/>
            </a:solidFill>
            <a:effectLst/>
            <a:latin typeface="+mn-lt"/>
            <a:ea typeface="+mn-ea"/>
            <a:cs typeface="+mn-cs"/>
          </a:endParaRPr>
        </a:p>
        <a:p>
          <a:endParaRPr lang="nl-NL" sz="1100">
            <a:solidFill>
              <a:schemeClr val="dk1"/>
            </a:solidFill>
            <a:effectLst/>
            <a:latin typeface="+mn-lt"/>
            <a:ea typeface="+mn-ea"/>
            <a:cs typeface="+mn-cs"/>
          </a:endParaRPr>
        </a:p>
        <a:p>
          <a:endParaRPr lang="nl-NL" sz="1100">
            <a:solidFill>
              <a:schemeClr val="dk1"/>
            </a:solidFill>
            <a:effectLst/>
            <a:latin typeface="+mn-lt"/>
            <a:ea typeface="+mn-ea"/>
            <a:cs typeface="+mn-cs"/>
          </a:endParaRPr>
        </a:p>
        <a:p>
          <a:endParaRPr lang="nl-NL" sz="1100">
            <a:solidFill>
              <a:schemeClr val="dk1"/>
            </a:solidFill>
            <a:effectLst/>
            <a:latin typeface="+mn-lt"/>
            <a:ea typeface="+mn-ea"/>
            <a:cs typeface="+mn-cs"/>
          </a:endParaRPr>
        </a:p>
        <a:p>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Note:</a:t>
          </a:r>
          <a:endParaRPr lang="nl-NL">
            <a:effectLst/>
          </a:endParaRPr>
        </a:p>
        <a:p>
          <a:r>
            <a:rPr lang="nl-NL" sz="1100">
              <a:solidFill>
                <a:schemeClr val="dk1"/>
              </a:solidFill>
              <a:effectLst/>
              <a:latin typeface="+mn-lt"/>
              <a:ea typeface="+mn-ea"/>
              <a:cs typeface="+mn-cs"/>
            </a:rPr>
            <a:t>Het werkboek kan niet meer geopend worden zonder wachtwoord, zorg dat het wachtwoord niet vergeten wordt.</a:t>
          </a:r>
          <a:endParaRPr lang="nl-NL">
            <a:effectLst/>
          </a:endParaRPr>
        </a:p>
        <a:p>
          <a:endParaRPr lang="nl-NL" sz="1100">
            <a:solidFill>
              <a:schemeClr val="dk1"/>
            </a:solidFill>
            <a:effectLst/>
            <a:latin typeface="+mn-lt"/>
            <a:ea typeface="+mn-ea"/>
            <a:cs typeface="+mn-cs"/>
          </a:endParaRPr>
        </a:p>
        <a:p>
          <a:endParaRPr lang="nl-NL" sz="1100">
            <a:solidFill>
              <a:schemeClr val="dk1"/>
            </a:solidFill>
            <a:effectLst/>
            <a:latin typeface="+mn-lt"/>
            <a:ea typeface="+mn-ea"/>
            <a:cs typeface="+mn-cs"/>
          </a:endParaRPr>
        </a:p>
        <a:p>
          <a:endParaRPr lang="nl-NL" sz="1100">
            <a:solidFill>
              <a:schemeClr val="dk1"/>
            </a:solidFill>
            <a:effectLst/>
            <a:latin typeface="+mn-lt"/>
            <a:ea typeface="+mn-ea"/>
            <a:cs typeface="+mn-cs"/>
          </a:endParaRPr>
        </a:p>
        <a:p>
          <a:endParaRPr lang="nl-NL" sz="1100">
            <a:solidFill>
              <a:schemeClr val="dk1"/>
            </a:solidFill>
            <a:effectLst/>
            <a:latin typeface="+mn-lt"/>
            <a:ea typeface="+mn-ea"/>
            <a:cs typeface="+mn-cs"/>
          </a:endParaRPr>
        </a:p>
        <a:p>
          <a:endParaRPr lang="nl-NL" sz="1100">
            <a:solidFill>
              <a:schemeClr val="dk1"/>
            </a:solidFill>
            <a:effectLst/>
            <a:latin typeface="+mn-lt"/>
            <a:ea typeface="+mn-ea"/>
            <a:cs typeface="+mn-cs"/>
          </a:endParaRPr>
        </a:p>
        <a:p>
          <a:endParaRPr lang="nl-NL" sz="1100">
            <a:solidFill>
              <a:schemeClr val="dk1"/>
            </a:solidFill>
            <a:effectLst/>
            <a:latin typeface="+mn-lt"/>
            <a:ea typeface="+mn-ea"/>
            <a:cs typeface="+mn-cs"/>
          </a:endParaRPr>
        </a:p>
        <a:p>
          <a:endParaRPr lang="nl-NL" sz="1100">
            <a:solidFill>
              <a:schemeClr val="dk1"/>
            </a:solidFill>
            <a:effectLst/>
            <a:latin typeface="+mn-lt"/>
            <a:ea typeface="+mn-ea"/>
            <a:cs typeface="+mn-cs"/>
          </a:endParaRPr>
        </a:p>
      </xdr:txBody>
    </xdr:sp>
    <xdr:clientData/>
  </xdr:twoCellAnchor>
  <xdr:twoCellAnchor>
    <xdr:from>
      <xdr:col>0</xdr:col>
      <xdr:colOff>200024</xdr:colOff>
      <xdr:row>57</xdr:row>
      <xdr:rowOff>133348</xdr:rowOff>
    </xdr:from>
    <xdr:to>
      <xdr:col>8</xdr:col>
      <xdr:colOff>257174</xdr:colOff>
      <xdr:row>82</xdr:row>
      <xdr:rowOff>0</xdr:rowOff>
    </xdr:to>
    <xdr:sp macro="" textlink="">
      <xdr:nvSpPr>
        <xdr:cNvPr id="12" name="TextBox 15">
          <a:extLst>
            <a:ext uri="{FF2B5EF4-FFF2-40B4-BE49-F238E27FC236}">
              <a16:creationId xmlns:a16="http://schemas.microsoft.com/office/drawing/2014/main" id="{29E59A04-82B6-49D0-814A-A671A944671C}"/>
            </a:ext>
          </a:extLst>
        </xdr:cNvPr>
        <xdr:cNvSpPr txBox="1"/>
      </xdr:nvSpPr>
      <xdr:spPr>
        <a:xfrm>
          <a:off x="200024" y="11426188"/>
          <a:ext cx="4941570" cy="4804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800">
              <a:solidFill>
                <a:schemeClr val="accent4">
                  <a:lumMod val="50000"/>
                </a:schemeClr>
              </a:solidFill>
              <a:latin typeface="Segoe UI" panose="020B0502040204020203" pitchFamily="34" charset="0"/>
              <a:ea typeface="Segoe UI" panose="020B0502040204020203" pitchFamily="34" charset="0"/>
              <a:cs typeface="Segoe UI" panose="020B0502040204020203" pitchFamily="34" charset="0"/>
            </a:rPr>
            <a:t>3. Werkbladen</a:t>
          </a:r>
          <a:r>
            <a:rPr lang="en-AU" sz="1800" baseline="0">
              <a:solidFill>
                <a:schemeClr val="accent4">
                  <a:lumMod val="50000"/>
                </a:schemeClr>
              </a:solidFill>
              <a:latin typeface="Segoe UI" panose="020B0502040204020203" pitchFamily="34" charset="0"/>
              <a:ea typeface="Segoe UI" panose="020B0502040204020203" pitchFamily="34" charset="0"/>
              <a:cs typeface="Segoe UI" panose="020B0502040204020203" pitchFamily="34" charset="0"/>
            </a:rPr>
            <a:t> volledig verbergen</a:t>
          </a:r>
        </a:p>
        <a:p>
          <a:endParaRPr lang="en-AU" sz="1800">
            <a:solidFill>
              <a:schemeClr val="accent4">
                <a:lumMod val="50000"/>
              </a:schemeClr>
            </a:solidFill>
            <a:latin typeface="Segoe UI" panose="020B0502040204020203" pitchFamily="34" charset="0"/>
            <a:ea typeface="Segoe UI" panose="020B0502040204020203" pitchFamily="34" charset="0"/>
            <a:cs typeface="Segoe UI" panose="020B0502040204020203" pitchFamily="34" charset="0"/>
          </a:endParaRPr>
        </a:p>
        <a:p>
          <a:r>
            <a:rPr lang="nl-NL" sz="1100" i="1">
              <a:solidFill>
                <a:schemeClr val="dk1"/>
              </a:solidFill>
              <a:effectLst/>
              <a:latin typeface="+mn-lt"/>
              <a:ea typeface="+mn-ea"/>
              <a:cs typeface="+mn-cs"/>
            </a:rPr>
            <a:t>Het instellen van de eigenschap voor het</a:t>
          </a:r>
          <a:r>
            <a:rPr lang="nl-NL" sz="1100" i="1" baseline="0">
              <a:solidFill>
                <a:schemeClr val="dk1"/>
              </a:solidFill>
              <a:effectLst/>
              <a:latin typeface="+mn-lt"/>
              <a:ea typeface="+mn-ea"/>
              <a:cs typeface="+mn-cs"/>
            </a:rPr>
            <a:t> verbergen van</a:t>
          </a:r>
          <a:r>
            <a:rPr lang="nl-NL" sz="1100" i="1">
              <a:solidFill>
                <a:schemeClr val="dk1"/>
              </a:solidFill>
              <a:effectLst/>
              <a:latin typeface="+mn-lt"/>
              <a:ea typeface="+mn-ea"/>
              <a:cs typeface="+mn-cs"/>
            </a:rPr>
            <a:t> uw gekoppelde gegevens in een werkblad:</a:t>
          </a:r>
        </a:p>
        <a:p>
          <a:r>
            <a:rPr lang="nl-NL" sz="1100">
              <a:solidFill>
                <a:schemeClr val="dk1"/>
              </a:solidFill>
              <a:effectLst/>
              <a:latin typeface="+mn-lt"/>
              <a:ea typeface="+mn-ea"/>
              <a:cs typeface="+mn-cs"/>
            </a:rPr>
            <a:t> via: 2- VeryHidden in de VB-Editor met (fn) + ALT + F11</a:t>
          </a:r>
          <a:r>
            <a:rPr lang="nl-NL" sz="1100" baseline="0">
              <a:solidFill>
                <a:schemeClr val="dk1"/>
              </a:solidFill>
              <a:effectLst/>
              <a:latin typeface="+mn-lt"/>
              <a:ea typeface="+mn-ea"/>
              <a:cs typeface="+mn-cs"/>
            </a:rPr>
            <a:t> of rechterklik </a:t>
          </a:r>
          <a:r>
            <a:rPr lang="nl-NL" sz="1100" b="1" baseline="0">
              <a:solidFill>
                <a:schemeClr val="dk1"/>
              </a:solidFill>
              <a:effectLst/>
              <a:latin typeface="+mn-lt"/>
              <a:ea typeface="+mn-ea"/>
              <a:cs typeface="+mn-cs"/>
            </a:rPr>
            <a:t>- Programmacode weergeven.</a:t>
          </a:r>
        </a:p>
        <a:p>
          <a:endParaRPr lang="nl-NL" sz="1100" b="1">
            <a:solidFill>
              <a:schemeClr val="dk1"/>
            </a:solidFill>
            <a:effectLst/>
            <a:latin typeface="+mn-lt"/>
            <a:ea typeface="+mn-ea"/>
            <a:cs typeface="+mn-cs"/>
          </a:endParaRPr>
        </a:p>
        <a:p>
          <a:r>
            <a:rPr lang="nl-NL" sz="1100">
              <a:solidFill>
                <a:schemeClr val="dk1"/>
              </a:solidFill>
              <a:effectLst/>
              <a:latin typeface="+mn-lt"/>
              <a:ea typeface="+mn-ea"/>
              <a:cs typeface="+mn-cs"/>
            </a:rPr>
            <a:t>Selecteer het gewenste tabblad - Rechtermuisknop in het tabblad</a:t>
          </a:r>
          <a:r>
            <a:rPr lang="nl-NL" sz="1100" baseline="0">
              <a:solidFill>
                <a:schemeClr val="dk1"/>
              </a:solidFill>
              <a:effectLst/>
              <a:latin typeface="+mn-lt"/>
              <a:ea typeface="+mn-ea"/>
              <a:cs typeface="+mn-cs"/>
            </a:rPr>
            <a:t> - </a:t>
          </a:r>
          <a:r>
            <a:rPr lang="nl-NL" sz="1100" b="1" baseline="0">
              <a:solidFill>
                <a:schemeClr val="dk1"/>
              </a:solidFill>
              <a:effectLst/>
              <a:latin typeface="+mn-lt"/>
              <a:ea typeface="+mn-ea"/>
              <a:cs typeface="+mn-cs"/>
            </a:rPr>
            <a:t>Programmacode weergeven </a:t>
          </a:r>
          <a:r>
            <a:rPr lang="nl-NL" sz="1100" baseline="0">
              <a:solidFill>
                <a:schemeClr val="dk1"/>
              </a:solidFill>
              <a:effectLst/>
              <a:latin typeface="+mn-lt"/>
              <a:ea typeface="+mn-ea"/>
              <a:cs typeface="+mn-cs"/>
            </a:rPr>
            <a:t>aanklikken - klik naast Visible in dropdownmenu - kies 3e optie - 2 - XlsscheetVeryHidden.</a:t>
          </a:r>
        </a:p>
        <a:p>
          <a:r>
            <a:rPr lang="nl-NL" sz="1100">
              <a:solidFill>
                <a:schemeClr val="dk1"/>
              </a:solidFill>
              <a:effectLst/>
              <a:latin typeface="+mn-lt"/>
              <a:ea typeface="+mn-ea"/>
              <a:cs typeface="+mn-cs"/>
            </a:rPr>
            <a:t>Werkbladen is compleet verborgen (nergens meer zichtbaar) maar makkelijk weer Zichtbaar te maken, dit door in dropdownmenu weer - 1 -  xlSheetVeryvisble</a:t>
          </a:r>
          <a:r>
            <a:rPr lang="nl-NL" sz="1100" baseline="0">
              <a:solidFill>
                <a:schemeClr val="dk1"/>
              </a:solidFill>
              <a:effectLst/>
              <a:latin typeface="+mn-lt"/>
              <a:ea typeface="+mn-ea"/>
              <a:cs typeface="+mn-cs"/>
            </a:rPr>
            <a:t> </a:t>
          </a:r>
          <a:r>
            <a:rPr lang="nl-NL" sz="1100">
              <a:solidFill>
                <a:schemeClr val="dk1"/>
              </a:solidFill>
              <a:effectLst/>
              <a:latin typeface="+mn-lt"/>
              <a:ea typeface="+mn-ea"/>
              <a:cs typeface="+mn-cs"/>
            </a:rPr>
            <a:t>in te stellen</a:t>
          </a:r>
          <a:r>
            <a:rPr lang="nl-NL" sz="1100" baseline="0">
              <a:solidFill>
                <a:schemeClr val="dk1"/>
              </a:solidFill>
              <a:effectLst/>
              <a:latin typeface="+mn-lt"/>
              <a:ea typeface="+mn-ea"/>
              <a:cs typeface="+mn-cs"/>
            </a:rPr>
            <a:t> in hetzelfde venster.</a:t>
          </a:r>
        </a:p>
        <a:p>
          <a:endParaRPr lang="nl-NL" sz="1100" baseline="0">
            <a:solidFill>
              <a:schemeClr val="dk1"/>
            </a:solidFill>
            <a:effectLst/>
            <a:latin typeface="+mn-lt"/>
            <a:ea typeface="+mn-ea"/>
            <a:cs typeface="+mn-cs"/>
          </a:endParaRPr>
        </a:p>
        <a:p>
          <a:endParaRPr lang="nl-NL" sz="1100" baseline="0">
            <a:solidFill>
              <a:schemeClr val="dk1"/>
            </a:solidFill>
            <a:effectLst/>
            <a:latin typeface="+mn-lt"/>
            <a:ea typeface="+mn-ea"/>
            <a:cs typeface="+mn-cs"/>
          </a:endParaRPr>
        </a:p>
        <a:p>
          <a:endParaRPr lang="nl-NL" sz="1100" baseline="0">
            <a:solidFill>
              <a:schemeClr val="dk1"/>
            </a:solidFill>
            <a:effectLst/>
            <a:latin typeface="+mn-lt"/>
            <a:ea typeface="+mn-ea"/>
            <a:cs typeface="+mn-cs"/>
          </a:endParaRPr>
        </a:p>
        <a:p>
          <a:endParaRPr lang="nl-NL" sz="1100" baseline="0">
            <a:solidFill>
              <a:schemeClr val="dk1"/>
            </a:solidFill>
            <a:effectLst/>
            <a:latin typeface="+mn-lt"/>
            <a:ea typeface="+mn-ea"/>
            <a:cs typeface="+mn-cs"/>
          </a:endParaRPr>
        </a:p>
        <a:p>
          <a:endParaRPr lang="nl-NL" sz="1100" baseline="0">
            <a:solidFill>
              <a:schemeClr val="dk1"/>
            </a:solidFill>
            <a:effectLst/>
            <a:latin typeface="+mn-lt"/>
            <a:ea typeface="+mn-ea"/>
            <a:cs typeface="+mn-cs"/>
          </a:endParaRPr>
        </a:p>
        <a:p>
          <a:endParaRPr lang="nl-NL" sz="1100" baseline="0">
            <a:solidFill>
              <a:schemeClr val="dk1"/>
            </a:solidFill>
            <a:effectLst/>
            <a:latin typeface="+mn-lt"/>
            <a:ea typeface="+mn-ea"/>
            <a:cs typeface="+mn-cs"/>
          </a:endParaRPr>
        </a:p>
        <a:p>
          <a:r>
            <a:rPr lang="nl-NL" sz="1100" baseline="0">
              <a:solidFill>
                <a:schemeClr val="dk1"/>
              </a:solidFill>
              <a:effectLst/>
              <a:latin typeface="+mn-lt"/>
              <a:ea typeface="+mn-ea"/>
              <a:cs typeface="+mn-cs"/>
            </a:rPr>
            <a:t>Note:</a:t>
          </a:r>
        </a:p>
        <a:p>
          <a:r>
            <a:rPr lang="nl-NL" sz="1100" baseline="0">
              <a:solidFill>
                <a:schemeClr val="dk1"/>
              </a:solidFill>
              <a:effectLst/>
              <a:latin typeface="+mn-lt"/>
              <a:ea typeface="+mn-ea"/>
              <a:cs typeface="+mn-cs"/>
            </a:rPr>
            <a:t>In het venster Project - VBAProject de gewenste tabbladen kiezen om te verbergen, of </a:t>
          </a:r>
          <a:br>
            <a:rPr lang="nl-NL" sz="1100" baseline="0">
              <a:solidFill>
                <a:schemeClr val="dk1"/>
              </a:solidFill>
              <a:effectLst/>
              <a:latin typeface="+mn-lt"/>
              <a:ea typeface="+mn-ea"/>
              <a:cs typeface="+mn-cs"/>
            </a:rPr>
          </a:br>
          <a:r>
            <a:rPr lang="nl-NL" sz="1100" baseline="0">
              <a:solidFill>
                <a:schemeClr val="dk1"/>
              </a:solidFill>
              <a:effectLst/>
              <a:latin typeface="+mn-lt"/>
              <a:ea typeface="+mn-ea"/>
              <a:cs typeface="+mn-cs"/>
            </a:rPr>
            <a:t>eventueel weer zichtbaar te maken.</a:t>
          </a:r>
        </a:p>
        <a:p>
          <a:endParaRPr lang="nl-NL" sz="1100" baseline="0">
            <a:solidFill>
              <a:schemeClr val="dk1"/>
            </a:solidFill>
            <a:effectLst/>
            <a:latin typeface="+mn-lt"/>
            <a:ea typeface="+mn-ea"/>
            <a:cs typeface="+mn-cs"/>
          </a:endParaRPr>
        </a:p>
        <a:p>
          <a:endParaRPr lang="en-AU" sz="1200">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3</xdr:col>
      <xdr:colOff>228600</xdr:colOff>
      <xdr:row>9</xdr:row>
      <xdr:rowOff>9524</xdr:rowOff>
    </xdr:from>
    <xdr:to>
      <xdr:col>7</xdr:col>
      <xdr:colOff>47343</xdr:colOff>
      <xdr:row>18</xdr:row>
      <xdr:rowOff>171184</xdr:rowOff>
    </xdr:to>
    <xdr:pic>
      <xdr:nvPicPr>
        <xdr:cNvPr id="14" name="Afbeelding 13">
          <a:extLst>
            <a:ext uri="{FF2B5EF4-FFF2-40B4-BE49-F238E27FC236}">
              <a16:creationId xmlns:a16="http://schemas.microsoft.com/office/drawing/2014/main" id="{D99EB50A-07BA-4CB2-AF15-93295B0DCDDA}"/>
            </a:ext>
          </a:extLst>
        </xdr:cNvPr>
        <xdr:cNvPicPr>
          <a:picLocks noChangeAspect="1"/>
        </xdr:cNvPicPr>
      </xdr:nvPicPr>
      <xdr:blipFill>
        <a:blip xmlns:r="http://schemas.openxmlformats.org/officeDocument/2006/relationships" r:embed="rId3"/>
        <a:stretch>
          <a:fillRect/>
        </a:stretch>
      </xdr:blipFill>
      <xdr:spPr>
        <a:xfrm>
          <a:off x="2065020" y="2112644"/>
          <a:ext cx="2257143" cy="2059040"/>
        </a:xfrm>
        <a:prstGeom prst="rect">
          <a:avLst/>
        </a:prstGeom>
        <a:ln>
          <a:solidFill>
            <a:srgbClr val="FF0000"/>
          </a:solidFill>
        </a:ln>
      </xdr:spPr>
    </xdr:pic>
    <xdr:clientData/>
  </xdr:twoCellAnchor>
  <xdr:twoCellAnchor>
    <xdr:from>
      <xdr:col>6</xdr:col>
      <xdr:colOff>219075</xdr:colOff>
      <xdr:row>26</xdr:row>
      <xdr:rowOff>19050</xdr:rowOff>
    </xdr:from>
    <xdr:to>
      <xdr:col>9</xdr:col>
      <xdr:colOff>419099</xdr:colOff>
      <xdr:row>35</xdr:row>
      <xdr:rowOff>76200</xdr:rowOff>
    </xdr:to>
    <xdr:pic>
      <xdr:nvPicPr>
        <xdr:cNvPr id="15" name="Afbeelding 14">
          <a:extLst>
            <a:ext uri="{FF2B5EF4-FFF2-40B4-BE49-F238E27FC236}">
              <a16:creationId xmlns:a16="http://schemas.microsoft.com/office/drawing/2014/main" id="{B8339B41-C30C-4CA5-9B14-2E4A5D4AA8D0}"/>
            </a:ext>
          </a:extLst>
        </xdr:cNvPr>
        <xdr:cNvPicPr>
          <a:picLocks noChangeAspect="1"/>
        </xdr:cNvPicPr>
      </xdr:nvPicPr>
      <xdr:blipFill>
        <a:blip xmlns:r="http://schemas.openxmlformats.org/officeDocument/2006/relationships" r:embed="rId4"/>
        <a:stretch>
          <a:fillRect/>
        </a:stretch>
      </xdr:blipFill>
      <xdr:spPr>
        <a:xfrm>
          <a:off x="3884295" y="5482590"/>
          <a:ext cx="2028824" cy="1703070"/>
        </a:xfrm>
        <a:prstGeom prst="rect">
          <a:avLst/>
        </a:prstGeom>
        <a:ln>
          <a:solidFill>
            <a:srgbClr val="FF0000"/>
          </a:solidFill>
        </a:ln>
      </xdr:spPr>
    </xdr:pic>
    <xdr:clientData/>
  </xdr:twoCellAnchor>
  <xdr:twoCellAnchor>
    <xdr:from>
      <xdr:col>6</xdr:col>
      <xdr:colOff>333375</xdr:colOff>
      <xdr:row>32</xdr:row>
      <xdr:rowOff>19050</xdr:rowOff>
    </xdr:from>
    <xdr:to>
      <xdr:col>7</xdr:col>
      <xdr:colOff>57150</xdr:colOff>
      <xdr:row>33</xdr:row>
      <xdr:rowOff>161925</xdr:rowOff>
    </xdr:to>
    <xdr:sp macro="" textlink="">
      <xdr:nvSpPr>
        <xdr:cNvPr id="16" name="Ovaal 15">
          <a:extLst>
            <a:ext uri="{FF2B5EF4-FFF2-40B4-BE49-F238E27FC236}">
              <a16:creationId xmlns:a16="http://schemas.microsoft.com/office/drawing/2014/main" id="{7BF0B65D-38A1-43FE-8048-DA3BCDB75BA3}"/>
            </a:ext>
          </a:extLst>
        </xdr:cNvPr>
        <xdr:cNvSpPr/>
      </xdr:nvSpPr>
      <xdr:spPr>
        <a:xfrm>
          <a:off x="3998595" y="6579870"/>
          <a:ext cx="333375" cy="325755"/>
        </a:xfrm>
        <a:prstGeom prst="ellipse">
          <a:avLst/>
        </a:prstGeom>
        <a:no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nl-NL" sz="1100"/>
        </a:p>
      </xdr:txBody>
    </xdr:sp>
    <xdr:clientData/>
  </xdr:twoCellAnchor>
  <xdr:twoCellAnchor>
    <xdr:from>
      <xdr:col>3</xdr:col>
      <xdr:colOff>504825</xdr:colOff>
      <xdr:row>17</xdr:row>
      <xdr:rowOff>238125</xdr:rowOff>
    </xdr:from>
    <xdr:to>
      <xdr:col>4</xdr:col>
      <xdr:colOff>228600</xdr:colOff>
      <xdr:row>18</xdr:row>
      <xdr:rowOff>133350</xdr:rowOff>
    </xdr:to>
    <xdr:sp macro="" textlink="">
      <xdr:nvSpPr>
        <xdr:cNvPr id="17" name="Ovaal 16">
          <a:extLst>
            <a:ext uri="{FF2B5EF4-FFF2-40B4-BE49-F238E27FC236}">
              <a16:creationId xmlns:a16="http://schemas.microsoft.com/office/drawing/2014/main" id="{97092FB5-C271-4CC2-BD9F-FE16B12FEBAD}"/>
            </a:ext>
          </a:extLst>
        </xdr:cNvPr>
        <xdr:cNvSpPr/>
      </xdr:nvSpPr>
      <xdr:spPr>
        <a:xfrm>
          <a:off x="2341245" y="3804285"/>
          <a:ext cx="333375" cy="329565"/>
        </a:xfrm>
        <a:prstGeom prst="ellipse">
          <a:avLst/>
        </a:prstGeom>
        <a:no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nl-NL" sz="1100"/>
        </a:p>
      </xdr:txBody>
    </xdr:sp>
    <xdr:clientData/>
  </xdr:twoCellAnchor>
  <xdr:twoCellAnchor>
    <xdr:from>
      <xdr:col>0</xdr:col>
      <xdr:colOff>352425</xdr:colOff>
      <xdr:row>40</xdr:row>
      <xdr:rowOff>123825</xdr:rowOff>
    </xdr:from>
    <xdr:to>
      <xdr:col>4</xdr:col>
      <xdr:colOff>592169</xdr:colOff>
      <xdr:row>56</xdr:row>
      <xdr:rowOff>19051</xdr:rowOff>
    </xdr:to>
    <xdr:pic>
      <xdr:nvPicPr>
        <xdr:cNvPr id="18" name="Afbeelding 17">
          <a:extLst>
            <a:ext uri="{FF2B5EF4-FFF2-40B4-BE49-F238E27FC236}">
              <a16:creationId xmlns:a16="http://schemas.microsoft.com/office/drawing/2014/main" id="{45FCE5B3-9521-40F4-8957-04DCB4F60AE7}"/>
            </a:ext>
          </a:extLst>
        </xdr:cNvPr>
        <xdr:cNvPicPr>
          <a:picLocks noChangeAspect="1"/>
        </xdr:cNvPicPr>
      </xdr:nvPicPr>
      <xdr:blipFill>
        <a:blip xmlns:r="http://schemas.openxmlformats.org/officeDocument/2006/relationships" r:embed="rId5"/>
        <a:stretch>
          <a:fillRect/>
        </a:stretch>
      </xdr:blipFill>
      <xdr:spPr>
        <a:xfrm>
          <a:off x="352425" y="8147685"/>
          <a:ext cx="2685764" cy="2821306"/>
        </a:xfrm>
        <a:prstGeom prst="rect">
          <a:avLst/>
        </a:prstGeom>
        <a:ln>
          <a:solidFill>
            <a:srgbClr val="FF0000"/>
          </a:solidFill>
        </a:ln>
      </xdr:spPr>
    </xdr:pic>
    <xdr:clientData/>
  </xdr:twoCellAnchor>
  <xdr:twoCellAnchor>
    <xdr:from>
      <xdr:col>0</xdr:col>
      <xdr:colOff>314325</xdr:colOff>
      <xdr:row>87</xdr:row>
      <xdr:rowOff>39337</xdr:rowOff>
    </xdr:from>
    <xdr:to>
      <xdr:col>3</xdr:col>
      <xdr:colOff>207758</xdr:colOff>
      <xdr:row>93</xdr:row>
      <xdr:rowOff>168275</xdr:rowOff>
    </xdr:to>
    <xdr:pic>
      <xdr:nvPicPr>
        <xdr:cNvPr id="19" name="Afbeelding 18">
          <a:extLst>
            <a:ext uri="{FF2B5EF4-FFF2-40B4-BE49-F238E27FC236}">
              <a16:creationId xmlns:a16="http://schemas.microsoft.com/office/drawing/2014/main" id="{3058DA9F-70B7-4EFA-8AD5-D59AC593C193}"/>
            </a:ext>
          </a:extLst>
        </xdr:cNvPr>
        <xdr:cNvPicPr>
          <a:picLocks noChangeAspect="1"/>
        </xdr:cNvPicPr>
      </xdr:nvPicPr>
      <xdr:blipFill>
        <a:blip xmlns:r="http://schemas.openxmlformats.org/officeDocument/2006/relationships" r:embed="rId6"/>
        <a:stretch>
          <a:fillRect/>
        </a:stretch>
      </xdr:blipFill>
      <xdr:spPr>
        <a:xfrm>
          <a:off x="314325" y="17184337"/>
          <a:ext cx="1729853" cy="1226218"/>
        </a:xfrm>
        <a:prstGeom prst="rect">
          <a:avLst/>
        </a:prstGeom>
      </xdr:spPr>
    </xdr:pic>
    <xdr:clientData/>
  </xdr:twoCellAnchor>
  <xdr:twoCellAnchor>
    <xdr:from>
      <xdr:col>3</xdr:col>
      <xdr:colOff>161925</xdr:colOff>
      <xdr:row>41</xdr:row>
      <xdr:rowOff>66675</xdr:rowOff>
    </xdr:from>
    <xdr:to>
      <xdr:col>4</xdr:col>
      <xdr:colOff>304800</xdr:colOff>
      <xdr:row>45</xdr:row>
      <xdr:rowOff>57150</xdr:rowOff>
    </xdr:to>
    <xdr:sp macro="" textlink="">
      <xdr:nvSpPr>
        <xdr:cNvPr id="20" name="Ovaal 19">
          <a:extLst>
            <a:ext uri="{FF2B5EF4-FFF2-40B4-BE49-F238E27FC236}">
              <a16:creationId xmlns:a16="http://schemas.microsoft.com/office/drawing/2014/main" id="{4DFEBAB7-68BF-44C6-93B5-6CC577DFA266}"/>
            </a:ext>
          </a:extLst>
        </xdr:cNvPr>
        <xdr:cNvSpPr/>
      </xdr:nvSpPr>
      <xdr:spPr>
        <a:xfrm>
          <a:off x="1998345" y="8273415"/>
          <a:ext cx="752475" cy="721995"/>
        </a:xfrm>
        <a:prstGeom prst="ellipse">
          <a:avLst/>
        </a:prstGeom>
        <a:no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nl-NL" sz="1100"/>
        </a:p>
      </xdr:txBody>
    </xdr:sp>
    <xdr:clientData/>
  </xdr:twoCellAnchor>
  <xdr:twoCellAnchor>
    <xdr:from>
      <xdr:col>6</xdr:col>
      <xdr:colOff>266700</xdr:colOff>
      <xdr:row>25</xdr:row>
      <xdr:rowOff>180975</xdr:rowOff>
    </xdr:from>
    <xdr:to>
      <xdr:col>6</xdr:col>
      <xdr:colOff>504826</xdr:colOff>
      <xdr:row>27</xdr:row>
      <xdr:rowOff>38100</xdr:rowOff>
    </xdr:to>
    <xdr:sp macro="" textlink="">
      <xdr:nvSpPr>
        <xdr:cNvPr id="21" name="Ovaal 20">
          <a:extLst>
            <a:ext uri="{FF2B5EF4-FFF2-40B4-BE49-F238E27FC236}">
              <a16:creationId xmlns:a16="http://schemas.microsoft.com/office/drawing/2014/main" id="{C3DF6CBD-AD74-4CAA-8496-1DFF3B7C6943}"/>
            </a:ext>
          </a:extLst>
        </xdr:cNvPr>
        <xdr:cNvSpPr/>
      </xdr:nvSpPr>
      <xdr:spPr>
        <a:xfrm>
          <a:off x="3931920" y="5461635"/>
          <a:ext cx="238126" cy="222885"/>
        </a:xfrm>
        <a:prstGeom prst="ellipse">
          <a:avLst/>
        </a:prstGeom>
        <a:no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nl-NL" sz="1100"/>
        </a:p>
      </xdr:txBody>
    </xdr:sp>
    <xdr:clientData/>
  </xdr:twoCellAnchor>
  <xdr:twoCellAnchor>
    <xdr:from>
      <xdr:col>0</xdr:col>
      <xdr:colOff>476250</xdr:colOff>
      <xdr:row>53</xdr:row>
      <xdr:rowOff>66675</xdr:rowOff>
    </xdr:from>
    <xdr:to>
      <xdr:col>1</xdr:col>
      <xdr:colOff>114301</xdr:colOff>
      <xdr:row>54</xdr:row>
      <xdr:rowOff>114300</xdr:rowOff>
    </xdr:to>
    <xdr:sp macro="" textlink="">
      <xdr:nvSpPr>
        <xdr:cNvPr id="22" name="Ovaal 21">
          <a:extLst>
            <a:ext uri="{FF2B5EF4-FFF2-40B4-BE49-F238E27FC236}">
              <a16:creationId xmlns:a16="http://schemas.microsoft.com/office/drawing/2014/main" id="{E9BB2DD8-0D26-4BBF-96E7-908974A322F0}"/>
            </a:ext>
          </a:extLst>
        </xdr:cNvPr>
        <xdr:cNvSpPr/>
      </xdr:nvSpPr>
      <xdr:spPr>
        <a:xfrm>
          <a:off x="476250" y="10467975"/>
          <a:ext cx="255271" cy="230505"/>
        </a:xfrm>
        <a:prstGeom prst="ellipse">
          <a:avLst/>
        </a:prstGeom>
        <a:no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nl-NL" sz="1100"/>
        </a:p>
      </xdr:txBody>
    </xdr:sp>
    <xdr:clientData/>
  </xdr:twoCellAnchor>
  <xdr:twoCellAnchor editAs="oneCell">
    <xdr:from>
      <xdr:col>8</xdr:col>
      <xdr:colOff>323850</xdr:colOff>
      <xdr:row>57</xdr:row>
      <xdr:rowOff>123825</xdr:rowOff>
    </xdr:from>
    <xdr:to>
      <xdr:col>12</xdr:col>
      <xdr:colOff>558448</xdr:colOff>
      <xdr:row>82</xdr:row>
      <xdr:rowOff>19050</xdr:rowOff>
    </xdr:to>
    <xdr:pic>
      <xdr:nvPicPr>
        <xdr:cNvPr id="23" name="Afbeelding 22">
          <a:extLst>
            <a:ext uri="{FF2B5EF4-FFF2-40B4-BE49-F238E27FC236}">
              <a16:creationId xmlns:a16="http://schemas.microsoft.com/office/drawing/2014/main" id="{0702F658-0FF8-4BE0-9FB8-6F3B2F6D32DC}"/>
            </a:ext>
          </a:extLst>
        </xdr:cNvPr>
        <xdr:cNvPicPr>
          <a:picLocks noChangeAspect="1"/>
        </xdr:cNvPicPr>
      </xdr:nvPicPr>
      <xdr:blipFill>
        <a:blip xmlns:r="http://schemas.openxmlformats.org/officeDocument/2006/relationships" r:embed="rId7"/>
        <a:stretch>
          <a:fillRect/>
        </a:stretch>
      </xdr:blipFill>
      <xdr:spPr>
        <a:xfrm>
          <a:off x="5208270" y="11416665"/>
          <a:ext cx="2672998" cy="4832985"/>
        </a:xfrm>
        <a:prstGeom prst="rect">
          <a:avLst/>
        </a:prstGeom>
      </xdr:spPr>
    </xdr:pic>
    <xdr:clientData/>
  </xdr:twoCellAnchor>
  <xdr:twoCellAnchor>
    <xdr:from>
      <xdr:col>12</xdr:col>
      <xdr:colOff>123825</xdr:colOff>
      <xdr:row>78</xdr:row>
      <xdr:rowOff>57150</xdr:rowOff>
    </xdr:from>
    <xdr:to>
      <xdr:col>12</xdr:col>
      <xdr:colOff>361951</xdr:colOff>
      <xdr:row>79</xdr:row>
      <xdr:rowOff>104775</xdr:rowOff>
    </xdr:to>
    <xdr:sp macro="" textlink="">
      <xdr:nvSpPr>
        <xdr:cNvPr id="24" name="Ovaal 23">
          <a:extLst>
            <a:ext uri="{FF2B5EF4-FFF2-40B4-BE49-F238E27FC236}">
              <a16:creationId xmlns:a16="http://schemas.microsoft.com/office/drawing/2014/main" id="{9DCE9173-A76E-42FD-9113-2D1BB96F81B8}"/>
            </a:ext>
          </a:extLst>
        </xdr:cNvPr>
        <xdr:cNvSpPr/>
      </xdr:nvSpPr>
      <xdr:spPr>
        <a:xfrm>
          <a:off x="7446645" y="15556230"/>
          <a:ext cx="238126" cy="230505"/>
        </a:xfrm>
        <a:prstGeom prst="ellipse">
          <a:avLst/>
        </a:prstGeom>
        <a:no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21773</xdr:colOff>
      <xdr:row>31</xdr:row>
      <xdr:rowOff>34835</xdr:rowOff>
    </xdr:from>
    <xdr:to>
      <xdr:col>0</xdr:col>
      <xdr:colOff>1713773</xdr:colOff>
      <xdr:row>38</xdr:row>
      <xdr:rowOff>10886</xdr:rowOff>
    </xdr:to>
    <mc:AlternateContent xmlns:mc="http://schemas.openxmlformats.org/markup-compatibility/2006" xmlns:a14="http://schemas.microsoft.com/office/drawing/2010/main">
      <mc:Choice Requires="a14">
        <xdr:graphicFrame macro="">
          <xdr:nvGraphicFramePr>
            <xdr:cNvPr id="2" name="Jaren">
              <a:extLst>
                <a:ext uri="{FF2B5EF4-FFF2-40B4-BE49-F238E27FC236}">
                  <a16:creationId xmlns:a16="http://schemas.microsoft.com/office/drawing/2014/main" id="{3C58FEF0-E638-4DFC-81D1-1311D20D181B}"/>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Jaren"/>
            </a:graphicData>
          </a:graphic>
        </xdr:graphicFrame>
      </mc:Choice>
      <mc:Fallback xmlns="">
        <xdr:sp macro="" textlink="">
          <xdr:nvSpPr>
            <xdr:cNvPr id="0" name=""/>
            <xdr:cNvSpPr>
              <a:spLocks noTextEdit="1"/>
            </xdr:cNvSpPr>
          </xdr:nvSpPr>
          <xdr:spPr>
            <a:xfrm>
              <a:off x="21773" y="7001692"/>
              <a:ext cx="1692000" cy="1358537"/>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fLocksWithSheet="0"/>
  </xdr:twoCellAnchor>
  <xdr:twoCellAnchor editAs="oneCell">
    <xdr:from>
      <xdr:col>0</xdr:col>
      <xdr:colOff>19048</xdr:colOff>
      <xdr:row>12</xdr:row>
      <xdr:rowOff>200025</xdr:rowOff>
    </xdr:from>
    <xdr:to>
      <xdr:col>0</xdr:col>
      <xdr:colOff>1711048</xdr:colOff>
      <xdr:row>18</xdr:row>
      <xdr:rowOff>263979</xdr:rowOff>
    </xdr:to>
    <mc:AlternateContent xmlns:mc="http://schemas.openxmlformats.org/markup-compatibility/2006" xmlns:a14="http://schemas.microsoft.com/office/drawing/2010/main">
      <mc:Choice Requires="a14">
        <xdr:graphicFrame macro="">
          <xdr:nvGraphicFramePr>
            <xdr:cNvPr id="6" name="Regio Manager">
              <a:extLst>
                <a:ext uri="{FF2B5EF4-FFF2-40B4-BE49-F238E27FC236}">
                  <a16:creationId xmlns:a16="http://schemas.microsoft.com/office/drawing/2014/main" id="{BA6819CB-2626-471A-B79C-E81BF6C98865}"/>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Regio Manager"/>
            </a:graphicData>
          </a:graphic>
        </xdr:graphicFrame>
      </mc:Choice>
      <mc:Fallback xmlns="">
        <xdr:sp macro="" textlink="">
          <xdr:nvSpPr>
            <xdr:cNvPr id="0" name=""/>
            <xdr:cNvSpPr>
              <a:spLocks noTextEdit="1"/>
            </xdr:cNvSpPr>
          </xdr:nvSpPr>
          <xdr:spPr>
            <a:xfrm>
              <a:off x="19048" y="2671082"/>
              <a:ext cx="1692000" cy="2023383"/>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fLocksWithSheet="0"/>
  </xdr:twoCellAnchor>
  <xdr:twoCellAnchor editAs="oneCell">
    <xdr:from>
      <xdr:col>0</xdr:col>
      <xdr:colOff>9525</xdr:colOff>
      <xdr:row>18</xdr:row>
      <xdr:rowOff>300718</xdr:rowOff>
    </xdr:from>
    <xdr:to>
      <xdr:col>0</xdr:col>
      <xdr:colOff>1701525</xdr:colOff>
      <xdr:row>31</xdr:row>
      <xdr:rowOff>0</xdr:rowOff>
    </xdr:to>
    <mc:AlternateContent xmlns:mc="http://schemas.openxmlformats.org/markup-compatibility/2006" xmlns:a14="http://schemas.microsoft.com/office/drawing/2010/main">
      <mc:Choice Requires="a14">
        <xdr:graphicFrame macro="">
          <xdr:nvGraphicFramePr>
            <xdr:cNvPr id="7" name="Productgroep">
              <a:extLst>
                <a:ext uri="{FF2B5EF4-FFF2-40B4-BE49-F238E27FC236}">
                  <a16:creationId xmlns:a16="http://schemas.microsoft.com/office/drawing/2014/main" id="{421D786B-FB34-484D-8DC0-433B7A2F83E9}"/>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Productgroep"/>
            </a:graphicData>
          </a:graphic>
        </xdr:graphicFrame>
      </mc:Choice>
      <mc:Fallback xmlns="">
        <xdr:sp macro="" textlink="">
          <xdr:nvSpPr>
            <xdr:cNvPr id="0" name=""/>
            <xdr:cNvSpPr>
              <a:spLocks noTextEdit="1"/>
            </xdr:cNvSpPr>
          </xdr:nvSpPr>
          <xdr:spPr>
            <a:xfrm>
              <a:off x="9525" y="4731204"/>
              <a:ext cx="1692000" cy="2235653"/>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fLocksWithSheet="0"/>
  </xdr:twoCellAnchor>
  <xdr:twoCellAnchor editAs="oneCell">
    <xdr:from>
      <xdr:col>0</xdr:col>
      <xdr:colOff>0</xdr:colOff>
      <xdr:row>1</xdr:row>
      <xdr:rowOff>45720</xdr:rowOff>
    </xdr:from>
    <xdr:to>
      <xdr:col>0</xdr:col>
      <xdr:colOff>1692000</xdr:colOff>
      <xdr:row>12</xdr:row>
      <xdr:rowOff>152400</xdr:rowOff>
    </xdr:to>
    <mc:AlternateContent xmlns:mc="http://schemas.openxmlformats.org/markup-compatibility/2006" xmlns:a14="http://schemas.microsoft.com/office/drawing/2010/main">
      <mc:Choice Requires="a14">
        <xdr:graphicFrame macro="">
          <xdr:nvGraphicFramePr>
            <xdr:cNvPr id="17" name="Winkel">
              <a:extLst>
                <a:ext uri="{FF2B5EF4-FFF2-40B4-BE49-F238E27FC236}">
                  <a16:creationId xmlns:a16="http://schemas.microsoft.com/office/drawing/2014/main" id="{DE96C20B-4369-4F0C-8AAA-132670030B4D}"/>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Winkel"/>
            </a:graphicData>
          </a:graphic>
        </xdr:graphicFrame>
      </mc:Choice>
      <mc:Fallback xmlns="">
        <xdr:sp macro="" textlink="">
          <xdr:nvSpPr>
            <xdr:cNvPr id="0" name=""/>
            <xdr:cNvSpPr>
              <a:spLocks noTextEdit="1"/>
            </xdr:cNvSpPr>
          </xdr:nvSpPr>
          <xdr:spPr>
            <a:xfrm>
              <a:off x="0" y="481149"/>
              <a:ext cx="1692000" cy="2142308"/>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fLocksWithSheet="0"/>
  </xdr:twoCellAnchor>
  <xdr:twoCellAnchor>
    <xdr:from>
      <xdr:col>0</xdr:col>
      <xdr:colOff>10886</xdr:colOff>
      <xdr:row>36</xdr:row>
      <xdr:rowOff>36967</xdr:rowOff>
    </xdr:from>
    <xdr:to>
      <xdr:col>0</xdr:col>
      <xdr:colOff>1702886</xdr:colOff>
      <xdr:row>45</xdr:row>
      <xdr:rowOff>54428</xdr:rowOff>
    </xdr:to>
    <mc:AlternateContent xmlns:mc="http://schemas.openxmlformats.org/markup-compatibility/2006" xmlns:a14="http://schemas.microsoft.com/office/drawing/2010/main">
      <mc:Choice Requires="a14">
        <xdr:graphicFrame macro="">
          <xdr:nvGraphicFramePr>
            <xdr:cNvPr id="31" name="Maand">
              <a:extLst>
                <a:ext uri="{FF2B5EF4-FFF2-40B4-BE49-F238E27FC236}">
                  <a16:creationId xmlns:a16="http://schemas.microsoft.com/office/drawing/2014/main" id="{B1E0D14C-FA5E-4C42-BC40-D6845C523832}"/>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Maand"/>
            </a:graphicData>
          </a:graphic>
        </xdr:graphicFrame>
      </mc:Choice>
      <mc:Fallback xmlns="">
        <xdr:sp macro="" textlink="">
          <xdr:nvSpPr>
            <xdr:cNvPr id="0" name=""/>
            <xdr:cNvSpPr>
              <a:spLocks noTextEdit="1"/>
            </xdr:cNvSpPr>
          </xdr:nvSpPr>
          <xdr:spPr>
            <a:xfrm>
              <a:off x="10886" y="7972653"/>
              <a:ext cx="1692000" cy="2042204"/>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fLocksWithSheet="0"/>
  </xdr:twoCellAnchor>
  <xdr:twoCellAnchor editAs="absolute">
    <xdr:from>
      <xdr:col>1</xdr:col>
      <xdr:colOff>38099</xdr:colOff>
      <xdr:row>1</xdr:row>
      <xdr:rowOff>97971</xdr:rowOff>
    </xdr:from>
    <xdr:to>
      <xdr:col>6</xdr:col>
      <xdr:colOff>13607</xdr:colOff>
      <xdr:row>10</xdr:row>
      <xdr:rowOff>123372</xdr:rowOff>
    </xdr:to>
    <xdr:graphicFrame macro="">
      <xdr:nvGraphicFramePr>
        <xdr:cNvPr id="4" name="Grafiek 3">
          <a:extLst>
            <a:ext uri="{FF2B5EF4-FFF2-40B4-BE49-F238E27FC236}">
              <a16:creationId xmlns:a16="http://schemas.microsoft.com/office/drawing/2014/main" id="{7DD70856-8923-4CDB-BA30-A37C938C9B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404813</xdr:colOff>
      <xdr:row>0</xdr:row>
      <xdr:rowOff>117634</xdr:rowOff>
    </xdr:from>
    <xdr:to>
      <xdr:col>9</xdr:col>
      <xdr:colOff>1173957</xdr:colOff>
      <xdr:row>0</xdr:row>
      <xdr:rowOff>261938</xdr:rowOff>
    </xdr:to>
    <xdr:sp macro="" textlink="">
      <xdr:nvSpPr>
        <xdr:cNvPr id="8" name="Rechthoek 7">
          <a:extLst>
            <a:ext uri="{FF2B5EF4-FFF2-40B4-BE49-F238E27FC236}">
              <a16:creationId xmlns:a16="http://schemas.microsoft.com/office/drawing/2014/main" id="{8DF3CABF-F76E-4179-A174-095481992E1E}"/>
            </a:ext>
          </a:extLst>
        </xdr:cNvPr>
        <xdr:cNvSpPr/>
      </xdr:nvSpPr>
      <xdr:spPr>
        <a:xfrm>
          <a:off x="10920413" y="117634"/>
          <a:ext cx="769144" cy="14430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10</xdr:col>
      <xdr:colOff>117159</xdr:colOff>
      <xdr:row>0</xdr:row>
      <xdr:rowOff>94774</xdr:rowOff>
    </xdr:from>
    <xdr:to>
      <xdr:col>10</xdr:col>
      <xdr:colOff>952501</xdr:colOff>
      <xdr:row>0</xdr:row>
      <xdr:rowOff>297656</xdr:rowOff>
    </xdr:to>
    <xdr:sp macro="" textlink="">
      <xdr:nvSpPr>
        <xdr:cNvPr id="9" name="Tekstvak 8">
          <a:extLst>
            <a:ext uri="{FF2B5EF4-FFF2-40B4-BE49-F238E27FC236}">
              <a16:creationId xmlns:a16="http://schemas.microsoft.com/office/drawing/2014/main" id="{D0B51BD6-8F66-4560-8F35-DED1735C1EC4}"/>
            </a:ext>
          </a:extLst>
        </xdr:cNvPr>
        <xdr:cNvSpPr txBox="1"/>
      </xdr:nvSpPr>
      <xdr:spPr>
        <a:xfrm>
          <a:off x="11844339" y="94774"/>
          <a:ext cx="835342" cy="202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nl-NL" sz="1100">
              <a:solidFill>
                <a:schemeClr val="bg1"/>
              </a:solidFill>
            </a:rPr>
            <a:t>BCC</a:t>
          </a:r>
        </a:p>
      </xdr:txBody>
    </xdr:sp>
    <xdr:clientData/>
  </xdr:twoCellAnchor>
  <xdr:twoCellAnchor>
    <xdr:from>
      <xdr:col>10</xdr:col>
      <xdr:colOff>1131094</xdr:colOff>
      <xdr:row>0</xdr:row>
      <xdr:rowOff>113348</xdr:rowOff>
    </xdr:from>
    <xdr:to>
      <xdr:col>11</xdr:col>
      <xdr:colOff>420528</xdr:colOff>
      <xdr:row>0</xdr:row>
      <xdr:rowOff>273844</xdr:rowOff>
    </xdr:to>
    <xdr:sp macro="" textlink="">
      <xdr:nvSpPr>
        <xdr:cNvPr id="10" name="Rechthoek 9">
          <a:extLst>
            <a:ext uri="{FF2B5EF4-FFF2-40B4-BE49-F238E27FC236}">
              <a16:creationId xmlns:a16="http://schemas.microsoft.com/office/drawing/2014/main" id="{128CC864-E2FF-4A78-BD76-D7EA553C84BA}"/>
            </a:ext>
          </a:extLst>
        </xdr:cNvPr>
        <xdr:cNvSpPr/>
      </xdr:nvSpPr>
      <xdr:spPr>
        <a:xfrm>
          <a:off x="12858274" y="113348"/>
          <a:ext cx="843914" cy="160496"/>
        </a:xfrm>
        <a:prstGeom prst="rect">
          <a:avLst/>
        </a:prstGeom>
        <a:solidFill>
          <a:srgbClr val="FF66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solidFill>
              <a:srgbClr val="FFC000"/>
            </a:solidFill>
          </a:endParaRPr>
        </a:p>
      </xdr:txBody>
    </xdr:sp>
    <xdr:clientData/>
  </xdr:twoCellAnchor>
  <xdr:twoCellAnchor>
    <xdr:from>
      <xdr:col>11</xdr:col>
      <xdr:colOff>542448</xdr:colOff>
      <xdr:row>0</xdr:row>
      <xdr:rowOff>90488</xdr:rowOff>
    </xdr:from>
    <xdr:to>
      <xdr:col>12</xdr:col>
      <xdr:colOff>178117</xdr:colOff>
      <xdr:row>0</xdr:row>
      <xdr:rowOff>280988</xdr:rowOff>
    </xdr:to>
    <xdr:sp macro="" textlink="">
      <xdr:nvSpPr>
        <xdr:cNvPr id="11" name="Tekstvak 10">
          <a:extLst>
            <a:ext uri="{FF2B5EF4-FFF2-40B4-BE49-F238E27FC236}">
              <a16:creationId xmlns:a16="http://schemas.microsoft.com/office/drawing/2014/main" id="{93B2B85C-95E6-4306-83A1-81A9F0F8ADD5}"/>
            </a:ext>
          </a:extLst>
        </xdr:cNvPr>
        <xdr:cNvSpPr txBox="1"/>
      </xdr:nvSpPr>
      <xdr:spPr>
        <a:xfrm>
          <a:off x="13824108" y="90488"/>
          <a:ext cx="125872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nl-NL" sz="1100">
              <a:solidFill>
                <a:schemeClr val="bg1"/>
              </a:solidFill>
            </a:rPr>
            <a:t>Coolblue</a:t>
          </a:r>
        </a:p>
      </xdr:txBody>
    </xdr:sp>
    <xdr:clientData/>
  </xdr:twoCellAnchor>
  <xdr:twoCellAnchor>
    <xdr:from>
      <xdr:col>12</xdr:col>
      <xdr:colOff>107157</xdr:colOff>
      <xdr:row>0</xdr:row>
      <xdr:rowOff>132874</xdr:rowOff>
    </xdr:from>
    <xdr:to>
      <xdr:col>13</xdr:col>
      <xdr:colOff>165703</xdr:colOff>
      <xdr:row>0</xdr:row>
      <xdr:rowOff>261937</xdr:rowOff>
    </xdr:to>
    <xdr:sp macro="" textlink="">
      <xdr:nvSpPr>
        <xdr:cNvPr id="12" name="Rechthoek 11">
          <a:extLst>
            <a:ext uri="{FF2B5EF4-FFF2-40B4-BE49-F238E27FC236}">
              <a16:creationId xmlns:a16="http://schemas.microsoft.com/office/drawing/2014/main" id="{C848E760-5D69-448D-9231-0D882A835CD7}"/>
            </a:ext>
          </a:extLst>
        </xdr:cNvPr>
        <xdr:cNvSpPr/>
      </xdr:nvSpPr>
      <xdr:spPr>
        <a:xfrm>
          <a:off x="15011877" y="132874"/>
          <a:ext cx="835786" cy="129063"/>
        </a:xfrm>
        <a:prstGeom prst="rect">
          <a:avLst/>
        </a:prstGeom>
        <a:gradFill flip="none" rotWithShape="1">
          <a:gsLst>
            <a:gs pos="0">
              <a:schemeClr val="tx1"/>
            </a:gs>
            <a:gs pos="55000">
              <a:schemeClr val="accent1">
                <a:lumMod val="45000"/>
                <a:lumOff val="55000"/>
              </a:schemeClr>
            </a:gs>
            <a:gs pos="83000">
              <a:schemeClr val="accent1">
                <a:lumMod val="45000"/>
                <a:lumOff val="55000"/>
              </a:schemeClr>
            </a:gs>
            <a:gs pos="100000">
              <a:schemeClr val="accent1">
                <a:lumMod val="30000"/>
                <a:lumOff val="70000"/>
              </a:schemeClr>
            </a:gs>
          </a:gsLst>
          <a:lin ang="0" scaled="0"/>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solidFill>
              <a:srgbClr val="FFC000"/>
            </a:solidFill>
          </a:endParaRPr>
        </a:p>
      </xdr:txBody>
    </xdr:sp>
    <xdr:clientData/>
  </xdr:twoCellAnchor>
  <xdr:twoCellAnchor>
    <xdr:from>
      <xdr:col>13</xdr:col>
      <xdr:colOff>274905</xdr:colOff>
      <xdr:row>0</xdr:row>
      <xdr:rowOff>110014</xdr:rowOff>
    </xdr:from>
    <xdr:to>
      <xdr:col>14</xdr:col>
      <xdr:colOff>309087</xdr:colOff>
      <xdr:row>0</xdr:row>
      <xdr:rowOff>295501</xdr:rowOff>
    </xdr:to>
    <xdr:sp macro="" textlink="">
      <xdr:nvSpPr>
        <xdr:cNvPr id="13" name="Tekstvak 12">
          <a:extLst>
            <a:ext uri="{FF2B5EF4-FFF2-40B4-BE49-F238E27FC236}">
              <a16:creationId xmlns:a16="http://schemas.microsoft.com/office/drawing/2014/main" id="{2166C2A5-2554-492B-B6E0-A749E5F709AD}"/>
            </a:ext>
          </a:extLst>
        </xdr:cNvPr>
        <xdr:cNvSpPr txBox="1"/>
      </xdr:nvSpPr>
      <xdr:spPr>
        <a:xfrm>
          <a:off x="15956865" y="110014"/>
          <a:ext cx="1161942" cy="185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nl-NL" sz="1100">
              <a:solidFill>
                <a:schemeClr val="bg1"/>
              </a:solidFill>
            </a:rPr>
            <a:t>Alle winkels</a:t>
          </a:r>
        </a:p>
      </xdr:txBody>
    </xdr:sp>
    <xdr:clientData/>
  </xdr:twoCellAnchor>
  <xdr:twoCellAnchor editAs="oneCell">
    <xdr:from>
      <xdr:col>13</xdr:col>
      <xdr:colOff>10887</xdr:colOff>
      <xdr:row>47</xdr:row>
      <xdr:rowOff>188140</xdr:rowOff>
    </xdr:from>
    <xdr:to>
      <xdr:col>18</xdr:col>
      <xdr:colOff>230188</xdr:colOff>
      <xdr:row>55</xdr:row>
      <xdr:rowOff>137339</xdr:rowOff>
    </xdr:to>
    <mc:AlternateContent xmlns:mc="http://schemas.openxmlformats.org/markup-compatibility/2006" xmlns:tsle="http://schemas.microsoft.com/office/drawing/2012/timeslicer">
      <mc:Choice Requires="tsle">
        <xdr:graphicFrame macro="">
          <xdr:nvGraphicFramePr>
            <xdr:cNvPr id="18" name="Maand 1">
              <a:extLst>
                <a:ext uri="{FF2B5EF4-FFF2-40B4-BE49-F238E27FC236}">
                  <a16:creationId xmlns:a16="http://schemas.microsoft.com/office/drawing/2014/main" id="{B448BC7F-DA7C-41FB-A193-EA5F9136E804}"/>
                </a:ext>
              </a:extLst>
            </xdr:cNvPr>
            <xdr:cNvGraphicFramePr/>
          </xdr:nvGraphicFramePr>
          <xdr:xfrm>
            <a:off x="0" y="0"/>
            <a:ext cx="0" cy="0"/>
          </xdr:xfrm>
          <a:graphic>
            <a:graphicData uri="http://schemas.microsoft.com/office/drawing/2012/timeslicer">
              <tsle:timeslicer name="Maand 1"/>
            </a:graphicData>
          </a:graphic>
        </xdr:graphicFrame>
      </mc:Choice>
      <mc:Fallback xmlns="">
        <xdr:sp macro="" textlink="">
          <xdr:nvSpPr>
            <xdr:cNvPr id="0" name=""/>
            <xdr:cNvSpPr>
              <a:spLocks noTextEdit="1"/>
            </xdr:cNvSpPr>
          </xdr:nvSpPr>
          <xdr:spPr>
            <a:xfrm>
              <a:off x="15697201" y="10554606"/>
              <a:ext cx="4159930" cy="1437276"/>
            </a:xfrm>
            <a:prstGeom prst="rect">
              <a:avLst/>
            </a:prstGeom>
            <a:solidFill>
              <a:prstClr val="white"/>
            </a:solidFill>
            <a:ln w="1">
              <a:solidFill>
                <a:prstClr val="green"/>
              </a:solidFill>
            </a:ln>
          </xdr:spPr>
          <xdr:txBody>
            <a:bodyPr vertOverflow="clip" horzOverflow="clip"/>
            <a:lstStyle/>
            <a:p>
              <a:r>
                <a:rPr lang="nl-NL" sz="1100"/>
                <a:t>Tijdlijn: werkt in Excel 2013 of hoger. Wijzig de positie of grootte van de tijdlijn niet.</a:t>
              </a:r>
            </a:p>
          </xdr:txBody>
        </xdr:sp>
      </mc:Fallback>
    </mc:AlternateContent>
    <xdr:clientData/>
  </xdr:twoCellAnchor>
  <xdr:twoCellAnchor>
    <xdr:from>
      <xdr:col>14</xdr:col>
      <xdr:colOff>-1</xdr:colOff>
      <xdr:row>0</xdr:row>
      <xdr:rowOff>2</xdr:rowOff>
    </xdr:from>
    <xdr:to>
      <xdr:col>18</xdr:col>
      <xdr:colOff>413658</xdr:colOff>
      <xdr:row>0</xdr:row>
      <xdr:rowOff>391885</xdr:rowOff>
    </xdr:to>
    <xdr:graphicFrame macro="">
      <xdr:nvGraphicFramePr>
        <xdr:cNvPr id="19" name="Grafiek 18">
          <a:extLst>
            <a:ext uri="{FF2B5EF4-FFF2-40B4-BE49-F238E27FC236}">
              <a16:creationId xmlns:a16="http://schemas.microsoft.com/office/drawing/2014/main" id="{4A5F9F77-6D23-4886-A0DB-425F2C0F7C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979714</xdr:colOff>
      <xdr:row>48</xdr:row>
      <xdr:rowOff>27213</xdr:rowOff>
    </xdr:from>
    <xdr:to>
      <xdr:col>12</xdr:col>
      <xdr:colOff>685800</xdr:colOff>
      <xdr:row>55</xdr:row>
      <xdr:rowOff>163286</xdr:rowOff>
    </xdr:to>
    <mc:AlternateContent xmlns:mc="http://schemas.openxmlformats.org/markup-compatibility/2006" xmlns:a14="http://schemas.microsoft.com/office/drawing/2010/main">
      <mc:Choice Requires="a14">
        <xdr:graphicFrame macro="">
          <xdr:nvGraphicFramePr>
            <xdr:cNvPr id="20" name="Winkel 1">
              <a:extLst>
                <a:ext uri="{FF2B5EF4-FFF2-40B4-BE49-F238E27FC236}">
                  <a16:creationId xmlns:a16="http://schemas.microsoft.com/office/drawing/2014/main" id="{1C48B590-E117-49D6-ACA2-362AE4D85A32}"/>
                </a:ext>
              </a:extLst>
            </xdr:cNvPr>
            <xdr:cNvGraphicFramePr/>
          </xdr:nvGraphicFramePr>
          <xdr:xfrm>
            <a:off x="0" y="0"/>
            <a:ext cx="0" cy="0"/>
          </xdr:xfrm>
          <a:graphic>
            <a:graphicData uri="http://schemas.microsoft.com/office/drawing/2010/slicer">
              <sle:slicer xmlns:sle="http://schemas.microsoft.com/office/drawing/2010/slicer" name="Winkel 1"/>
            </a:graphicData>
          </a:graphic>
        </xdr:graphicFrame>
      </mc:Choice>
      <mc:Fallback xmlns="">
        <xdr:sp macro="" textlink="">
          <xdr:nvSpPr>
            <xdr:cNvPr id="0" name=""/>
            <xdr:cNvSpPr>
              <a:spLocks noTextEdit="1"/>
            </xdr:cNvSpPr>
          </xdr:nvSpPr>
          <xdr:spPr>
            <a:xfrm>
              <a:off x="14271171" y="10586356"/>
              <a:ext cx="1328058" cy="1431473"/>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xdr:from>
      <xdr:col>1</xdr:col>
      <xdr:colOff>122464</xdr:colOff>
      <xdr:row>7</xdr:row>
      <xdr:rowOff>114982</xdr:rowOff>
    </xdr:from>
    <xdr:to>
      <xdr:col>2</xdr:col>
      <xdr:colOff>571500</xdr:colOff>
      <xdr:row>10</xdr:row>
      <xdr:rowOff>111579</xdr:rowOff>
    </xdr:to>
    <xdr:sp macro="" textlink="">
      <xdr:nvSpPr>
        <xdr:cNvPr id="21" name="Tekstvak 20">
          <a:extLst>
            <a:ext uri="{FF2B5EF4-FFF2-40B4-BE49-F238E27FC236}">
              <a16:creationId xmlns:a16="http://schemas.microsoft.com/office/drawing/2014/main" id="{E988C7BC-DB72-4E2C-8C76-93DB9363FBB3}"/>
            </a:ext>
          </a:extLst>
        </xdr:cNvPr>
        <xdr:cNvSpPr txBox="1"/>
      </xdr:nvSpPr>
      <xdr:spPr>
        <a:xfrm>
          <a:off x="1864178" y="1660753"/>
          <a:ext cx="1515836" cy="551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Omzetverschil van</a:t>
          </a:r>
        </a:p>
        <a:p>
          <a:r>
            <a:rPr lang="nl-NL" sz="1100"/>
            <a:t>2 winkels in € &amp; %</a:t>
          </a:r>
        </a:p>
      </xdr:txBody>
    </xdr:sp>
    <xdr:clientData/>
  </xdr:twoCellAnchor>
  <xdr:twoCellAnchor>
    <xdr:from>
      <xdr:col>7</xdr:col>
      <xdr:colOff>172357</xdr:colOff>
      <xdr:row>34</xdr:row>
      <xdr:rowOff>108858</xdr:rowOff>
    </xdr:from>
    <xdr:to>
      <xdr:col>11</xdr:col>
      <xdr:colOff>875393</xdr:colOff>
      <xdr:row>45</xdr:row>
      <xdr:rowOff>40823</xdr:rowOff>
    </xdr:to>
    <xdr:graphicFrame macro="">
      <xdr:nvGraphicFramePr>
        <xdr:cNvPr id="22" name="Grafiek 21">
          <a:extLst>
            <a:ext uri="{FF2B5EF4-FFF2-40B4-BE49-F238E27FC236}">
              <a16:creationId xmlns:a16="http://schemas.microsoft.com/office/drawing/2014/main" id="{4E97776E-2621-44D6-80AD-2CBF126B76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204108</xdr:rowOff>
    </xdr:from>
    <xdr:to>
      <xdr:col>1</xdr:col>
      <xdr:colOff>625928</xdr:colOff>
      <xdr:row>56</xdr:row>
      <xdr:rowOff>40820</xdr:rowOff>
    </xdr:to>
    <xdr:graphicFrame macro="">
      <xdr:nvGraphicFramePr>
        <xdr:cNvPr id="23" name="Grafiek 22">
          <a:extLst>
            <a:ext uri="{FF2B5EF4-FFF2-40B4-BE49-F238E27FC236}">
              <a16:creationId xmlns:a16="http://schemas.microsoft.com/office/drawing/2014/main" id="{A2DF4BB9-26A3-40DE-BF1D-BDF9A9982A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170090</xdr:colOff>
      <xdr:row>44</xdr:row>
      <xdr:rowOff>204108</xdr:rowOff>
    </xdr:from>
    <xdr:to>
      <xdr:col>3</xdr:col>
      <xdr:colOff>1136196</xdr:colOff>
      <xdr:row>56</xdr:row>
      <xdr:rowOff>40820</xdr:rowOff>
    </xdr:to>
    <xdr:graphicFrame macro="">
      <xdr:nvGraphicFramePr>
        <xdr:cNvPr id="24" name="Grafiek 23">
          <a:extLst>
            <a:ext uri="{FF2B5EF4-FFF2-40B4-BE49-F238E27FC236}">
              <a16:creationId xmlns:a16="http://schemas.microsoft.com/office/drawing/2014/main" id="{AF8D7BCC-7483-4F93-BDF2-FFF4D8E052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680358</xdr:colOff>
      <xdr:row>44</xdr:row>
      <xdr:rowOff>204108</xdr:rowOff>
    </xdr:from>
    <xdr:to>
      <xdr:col>6</xdr:col>
      <xdr:colOff>54429</xdr:colOff>
      <xdr:row>56</xdr:row>
      <xdr:rowOff>40820</xdr:rowOff>
    </xdr:to>
    <xdr:graphicFrame macro="">
      <xdr:nvGraphicFramePr>
        <xdr:cNvPr id="25" name="Grafiek 24">
          <a:extLst>
            <a:ext uri="{FF2B5EF4-FFF2-40B4-BE49-F238E27FC236}">
              <a16:creationId xmlns:a16="http://schemas.microsoft.com/office/drawing/2014/main" id="{FF4237D6-FE38-49A4-ADF4-9B02AB0790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796019</xdr:colOff>
      <xdr:row>44</xdr:row>
      <xdr:rowOff>204108</xdr:rowOff>
    </xdr:from>
    <xdr:to>
      <xdr:col>8</xdr:col>
      <xdr:colOff>700768</xdr:colOff>
      <xdr:row>56</xdr:row>
      <xdr:rowOff>40820</xdr:rowOff>
    </xdr:to>
    <xdr:graphicFrame macro="">
      <xdr:nvGraphicFramePr>
        <xdr:cNvPr id="26" name="Grafiek 25">
          <a:extLst>
            <a:ext uri="{FF2B5EF4-FFF2-40B4-BE49-F238E27FC236}">
              <a16:creationId xmlns:a16="http://schemas.microsoft.com/office/drawing/2014/main" id="{9D3B6DCD-F35D-4DE2-8519-DC1F66735B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244929</xdr:colOff>
      <xdr:row>44</xdr:row>
      <xdr:rowOff>204108</xdr:rowOff>
    </xdr:from>
    <xdr:to>
      <xdr:col>10</xdr:col>
      <xdr:colOff>353785</xdr:colOff>
      <xdr:row>56</xdr:row>
      <xdr:rowOff>27214</xdr:rowOff>
    </xdr:to>
    <xdr:graphicFrame macro="">
      <xdr:nvGraphicFramePr>
        <xdr:cNvPr id="27" name="Grafiek 26">
          <a:extLst>
            <a:ext uri="{FF2B5EF4-FFF2-40B4-BE49-F238E27FC236}">
              <a16:creationId xmlns:a16="http://schemas.microsoft.com/office/drawing/2014/main" id="{E1A8BC63-4DBB-4F07-9483-EB7C0F4D92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830035</xdr:colOff>
      <xdr:row>44</xdr:row>
      <xdr:rowOff>163286</xdr:rowOff>
    </xdr:from>
    <xdr:to>
      <xdr:col>11</xdr:col>
      <xdr:colOff>1102177</xdr:colOff>
      <xdr:row>55</xdr:row>
      <xdr:rowOff>190498</xdr:rowOff>
    </xdr:to>
    <xdr:graphicFrame macro="">
      <xdr:nvGraphicFramePr>
        <xdr:cNvPr id="28" name="Grafiek 27">
          <a:extLst>
            <a:ext uri="{FF2B5EF4-FFF2-40B4-BE49-F238E27FC236}">
              <a16:creationId xmlns:a16="http://schemas.microsoft.com/office/drawing/2014/main" id="{C37141CF-1B34-4E86-A54C-84E53DECF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87086</xdr:colOff>
      <xdr:row>1</xdr:row>
      <xdr:rowOff>97971</xdr:rowOff>
    </xdr:from>
    <xdr:to>
      <xdr:col>12</xdr:col>
      <xdr:colOff>65313</xdr:colOff>
      <xdr:row>10</xdr:row>
      <xdr:rowOff>108857</xdr:rowOff>
    </xdr:to>
    <xdr:graphicFrame macro="">
      <xdr:nvGraphicFramePr>
        <xdr:cNvPr id="32" name="Grafiek 31">
          <a:extLst>
            <a:ext uri="{FF2B5EF4-FFF2-40B4-BE49-F238E27FC236}">
              <a16:creationId xmlns:a16="http://schemas.microsoft.com/office/drawing/2014/main" id="{B6CB239F-7486-4CCA-BB69-FD4B314070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87085</xdr:colOff>
      <xdr:row>11</xdr:row>
      <xdr:rowOff>21771</xdr:rowOff>
    </xdr:from>
    <xdr:to>
      <xdr:col>12</xdr:col>
      <xdr:colOff>76200</xdr:colOff>
      <xdr:row>33</xdr:row>
      <xdr:rowOff>152400</xdr:rowOff>
    </xdr:to>
    <xdr:graphicFrame macro="">
      <xdr:nvGraphicFramePr>
        <xdr:cNvPr id="33" name="Grafiek 32">
          <a:extLst>
            <a:ext uri="{FF2B5EF4-FFF2-40B4-BE49-F238E27FC236}">
              <a16:creationId xmlns:a16="http://schemas.microsoft.com/office/drawing/2014/main" id="{03AE9A1C-B86B-4FB2-9671-EE5AC7C9FB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195942</xdr:colOff>
      <xdr:row>1</xdr:row>
      <xdr:rowOff>87085</xdr:rowOff>
    </xdr:from>
    <xdr:to>
      <xdr:col>19</xdr:col>
      <xdr:colOff>77288</xdr:colOff>
      <xdr:row>33</xdr:row>
      <xdr:rowOff>152400</xdr:rowOff>
    </xdr:to>
    <xdr:graphicFrame macro="">
      <xdr:nvGraphicFramePr>
        <xdr:cNvPr id="34" name="Grafiek 33">
          <a:extLst>
            <a:ext uri="{FF2B5EF4-FFF2-40B4-BE49-F238E27FC236}">
              <a16:creationId xmlns:a16="http://schemas.microsoft.com/office/drawing/2014/main" id="{C29CF14E-65F2-44B1-84A4-569E6C475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25036</xdr:colOff>
      <xdr:row>19</xdr:row>
      <xdr:rowOff>87085</xdr:rowOff>
    </xdr:from>
    <xdr:to>
      <xdr:col>6</xdr:col>
      <xdr:colOff>43542</xdr:colOff>
      <xdr:row>33</xdr:row>
      <xdr:rowOff>152400</xdr:rowOff>
    </xdr:to>
    <mc:AlternateContent xmlns:mc="http://schemas.openxmlformats.org/markup-compatibility/2006">
      <mc:Choice xmlns:cx4="http://schemas.microsoft.com/office/drawing/2016/5/10/chartex" Requires="cx4">
        <xdr:graphicFrame macro="">
          <xdr:nvGraphicFramePr>
            <xdr:cNvPr id="35" name="Grafiek 34">
              <a:extLst>
                <a:ext uri="{FF2B5EF4-FFF2-40B4-BE49-F238E27FC236}">
                  <a16:creationId xmlns:a16="http://schemas.microsoft.com/office/drawing/2014/main" id="{A666B75C-2284-42C2-9082-3F07F541B35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3"/>
            </a:graphicData>
          </a:graphic>
        </xdr:graphicFrame>
      </mc:Choice>
      <mc:Fallback>
        <xdr:sp macro="" textlink="">
          <xdr:nvSpPr>
            <xdr:cNvPr id="0" name=""/>
            <xdr:cNvSpPr>
              <a:spLocks noTextEdit="1"/>
            </xdr:cNvSpPr>
          </xdr:nvSpPr>
          <xdr:spPr>
            <a:xfrm>
              <a:off x="1834786" y="4778148"/>
              <a:ext cx="5990681" cy="2598965"/>
            </a:xfrm>
            <a:prstGeom prst="rect">
              <a:avLst/>
            </a:prstGeom>
            <a:solidFill>
              <a:prstClr val="white"/>
            </a:solidFill>
            <a:ln w="1">
              <a:solidFill>
                <a:prstClr val="green"/>
              </a:solidFill>
            </a:ln>
          </xdr:spPr>
          <xdr:txBody>
            <a:bodyPr vertOverflow="clip" horzOverflow="clip"/>
            <a:lstStyle/>
            <a:p>
              <a:r>
                <a:rPr lang="nl-NL" sz="1100"/>
                <a:t>Deze grafiek is niet beschikbaar in uw versie van Excel.
Als u deze vorm bewerkt of deze werkmap opslaat in een andere bestandsindeling, wordt de grafiek onherstelbaar beschadigd.</a:t>
              </a:r>
            </a:p>
          </xdr:txBody>
        </xdr:sp>
      </mc:Fallback>
    </mc:AlternateContent>
    <xdr:clientData/>
  </xdr:twoCellAnchor>
</xdr:wsDr>
</file>

<file path=xl/drawings/drawing3.xml><?xml version="1.0" encoding="utf-8"?>
<c:userShapes xmlns:c="http://schemas.openxmlformats.org/drawingml/2006/chart">
  <cdr:relSizeAnchor xmlns:cdr="http://schemas.openxmlformats.org/drawingml/2006/chartDrawing">
    <cdr:from>
      <cdr:x>0.3755</cdr:x>
      <cdr:y>0.37569</cdr:y>
    </cdr:from>
    <cdr:to>
      <cdr:x>0.61695</cdr:x>
      <cdr:y>0.72769</cdr:y>
    </cdr:to>
    <cdr:sp macro="" textlink="'Dashboard voorbeeld'!$C$39">
      <cdr:nvSpPr>
        <cdr:cNvPr id="2" name="Tekstvak 1">
          <a:extLst xmlns:a="http://schemas.openxmlformats.org/drawingml/2006/main">
            <a:ext uri="{FF2B5EF4-FFF2-40B4-BE49-F238E27FC236}">
              <a16:creationId xmlns:a16="http://schemas.microsoft.com/office/drawing/2014/main" id="{9B291489-36A4-41E5-85A3-FF2E65AD7AA9}"/>
            </a:ext>
          </a:extLst>
        </cdr:cNvPr>
        <cdr:cNvSpPr txBox="1"/>
      </cdr:nvSpPr>
      <cdr:spPr>
        <a:xfrm xmlns:a="http://schemas.openxmlformats.org/drawingml/2006/main">
          <a:off x="2225203" y="916772"/>
          <a:ext cx="1430811" cy="858955"/>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fld id="{5AAEDAED-0E6B-453B-AC65-DCC0D0DD3B1A}" type="TxLink">
            <a:rPr lang="en-US" sz="4000" b="1" i="0" u="none" strike="noStrike">
              <a:solidFill>
                <a:srgbClr val="0070C0"/>
              </a:solidFill>
              <a:latin typeface="Calibri"/>
              <a:cs typeface="Calibri"/>
            </a:rPr>
            <a:pPr algn="ctr"/>
            <a:t>-13%</a:t>
          </a:fld>
          <a:endParaRPr lang="nl-NL" sz="3200" b="1">
            <a:solidFill>
              <a:srgbClr val="0070C0"/>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0.34711</cdr:x>
      <cdr:y>0.27749</cdr:y>
    </cdr:from>
    <cdr:to>
      <cdr:x>0.66055</cdr:x>
      <cdr:y>0.68493</cdr:y>
    </cdr:to>
    <cdr:sp macro="" textlink="'Dashboard voorbeeld'!$C$40">
      <cdr:nvSpPr>
        <cdr:cNvPr id="2" name="Tekstvak 1">
          <a:extLst xmlns:a="http://schemas.openxmlformats.org/drawingml/2006/main">
            <a:ext uri="{FF2B5EF4-FFF2-40B4-BE49-F238E27FC236}">
              <a16:creationId xmlns:a16="http://schemas.microsoft.com/office/drawing/2014/main" id="{9B291489-36A4-41E5-85A3-FF2E65AD7AA9}"/>
            </a:ext>
          </a:extLst>
        </cdr:cNvPr>
        <cdr:cNvSpPr txBox="1"/>
      </cdr:nvSpPr>
      <cdr:spPr>
        <a:xfrm xmlns:a="http://schemas.openxmlformats.org/drawingml/2006/main">
          <a:off x="1029639" y="551269"/>
          <a:ext cx="929790" cy="809444"/>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fld id="{1D040F83-CCE9-446A-ACFA-EFF97A835706}" type="TxLink">
            <a:rPr lang="en-US" sz="2000" b="1" i="0" u="none" strike="noStrike">
              <a:solidFill>
                <a:sysClr val="windowText" lastClr="000000"/>
              </a:solidFill>
              <a:latin typeface="Calibri"/>
              <a:cs typeface="Calibri"/>
            </a:rPr>
            <a:pPr algn="ctr"/>
            <a:t>-15%</a:t>
          </a:fld>
          <a:endParaRPr lang="nl-NL" sz="2400" b="1">
            <a:solidFill>
              <a:sysClr val="windowText" lastClr="000000"/>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0.35169</cdr:x>
      <cdr:y>0.27749</cdr:y>
    </cdr:from>
    <cdr:to>
      <cdr:x>0.66514</cdr:x>
      <cdr:y>0.68493</cdr:y>
    </cdr:to>
    <cdr:sp macro="" textlink="'Dashboard voorbeeld'!$C$41">
      <cdr:nvSpPr>
        <cdr:cNvPr id="2" name="Tekstvak 1">
          <a:extLst xmlns:a="http://schemas.openxmlformats.org/drawingml/2006/main">
            <a:ext uri="{FF2B5EF4-FFF2-40B4-BE49-F238E27FC236}">
              <a16:creationId xmlns:a16="http://schemas.microsoft.com/office/drawing/2014/main" id="{9B291489-36A4-41E5-85A3-FF2E65AD7AA9}"/>
            </a:ext>
          </a:extLst>
        </cdr:cNvPr>
        <cdr:cNvSpPr txBox="1"/>
      </cdr:nvSpPr>
      <cdr:spPr>
        <a:xfrm xmlns:a="http://schemas.openxmlformats.org/drawingml/2006/main">
          <a:off x="1043236" y="551273"/>
          <a:ext cx="929804" cy="80943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fld id="{F7A58971-D1A3-4712-8142-DBF8E89D8206}" type="TxLink">
            <a:rPr lang="en-US" sz="2000" b="1" i="0" u="none" strike="noStrike">
              <a:solidFill>
                <a:srgbClr val="000000"/>
              </a:solidFill>
              <a:latin typeface="Calibri"/>
              <a:cs typeface="Calibri"/>
            </a:rPr>
            <a:pPr algn="ctr"/>
            <a:t>5%</a:t>
          </a:fld>
          <a:endParaRPr lang="nl-NL" sz="2400" b="1">
            <a:solidFill>
              <a:srgbClr val="0070C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0.36545</cdr:x>
      <cdr:y>0.28434</cdr:y>
    </cdr:from>
    <cdr:to>
      <cdr:x>0.6789</cdr:x>
      <cdr:y>0.69178</cdr:y>
    </cdr:to>
    <cdr:sp macro="" textlink="'Dashboard voorbeeld'!$C$42">
      <cdr:nvSpPr>
        <cdr:cNvPr id="2" name="Tekstvak 1">
          <a:extLst xmlns:a="http://schemas.openxmlformats.org/drawingml/2006/main">
            <a:ext uri="{FF2B5EF4-FFF2-40B4-BE49-F238E27FC236}">
              <a16:creationId xmlns:a16="http://schemas.microsoft.com/office/drawing/2014/main" id="{9B291489-36A4-41E5-85A3-FF2E65AD7AA9}"/>
            </a:ext>
          </a:extLst>
        </cdr:cNvPr>
        <cdr:cNvSpPr txBox="1"/>
      </cdr:nvSpPr>
      <cdr:spPr>
        <a:xfrm xmlns:a="http://schemas.openxmlformats.org/drawingml/2006/main">
          <a:off x="1084059" y="564881"/>
          <a:ext cx="929804" cy="80943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fld id="{1CA9D760-C6CB-45FD-98E1-31643B566250}" type="TxLink">
            <a:rPr lang="en-US" sz="2000" b="1" i="0" u="none" strike="noStrike">
              <a:solidFill>
                <a:srgbClr val="000000"/>
              </a:solidFill>
              <a:latin typeface="Calibri"/>
              <a:cs typeface="Calibri"/>
            </a:rPr>
            <a:pPr algn="ctr"/>
            <a:t>28%</a:t>
          </a:fld>
          <a:endParaRPr lang="nl-NL" sz="2400" b="1">
            <a:solidFill>
              <a:srgbClr val="0070C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0.33793</cdr:x>
      <cdr:y>0.28767</cdr:y>
    </cdr:from>
    <cdr:to>
      <cdr:x>0.65138</cdr:x>
      <cdr:y>0.69511</cdr:y>
    </cdr:to>
    <cdr:sp macro="" textlink="'Dashboard voorbeeld'!$C$43">
      <cdr:nvSpPr>
        <cdr:cNvPr id="2" name="Tekstvak 1">
          <a:extLst xmlns:a="http://schemas.openxmlformats.org/drawingml/2006/main">
            <a:ext uri="{FF2B5EF4-FFF2-40B4-BE49-F238E27FC236}">
              <a16:creationId xmlns:a16="http://schemas.microsoft.com/office/drawing/2014/main" id="{9B291489-36A4-41E5-85A3-FF2E65AD7AA9}"/>
            </a:ext>
          </a:extLst>
        </cdr:cNvPr>
        <cdr:cNvSpPr txBox="1"/>
      </cdr:nvSpPr>
      <cdr:spPr>
        <a:xfrm xmlns:a="http://schemas.openxmlformats.org/drawingml/2006/main">
          <a:off x="1002416" y="571500"/>
          <a:ext cx="929804" cy="80943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fld id="{5FFF01D9-9253-4758-91FC-25C4375FB064}" type="TxLink">
            <a:rPr lang="en-US" sz="2000" b="1" i="0" u="none" strike="noStrike">
              <a:solidFill>
                <a:srgbClr val="000000"/>
              </a:solidFill>
              <a:latin typeface="Calibri"/>
              <a:cs typeface="Calibri"/>
            </a:rPr>
            <a:pPr algn="ctr"/>
            <a:t>-58%</a:t>
          </a:fld>
          <a:endParaRPr lang="nl-NL" sz="3600" b="1">
            <a:solidFill>
              <a:srgbClr val="0070C0"/>
            </a:solidFil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0.34033</cdr:x>
      <cdr:y>0.28439</cdr:y>
    </cdr:from>
    <cdr:to>
      <cdr:x>0.65378</cdr:x>
      <cdr:y>0.69183</cdr:y>
    </cdr:to>
    <cdr:sp macro="" textlink="'Dashboard voorbeeld'!$C$44">
      <cdr:nvSpPr>
        <cdr:cNvPr id="2" name="Tekstvak 1">
          <a:extLst xmlns:a="http://schemas.openxmlformats.org/drawingml/2006/main">
            <a:ext uri="{FF2B5EF4-FFF2-40B4-BE49-F238E27FC236}">
              <a16:creationId xmlns:a16="http://schemas.microsoft.com/office/drawing/2014/main" id="{9B291489-36A4-41E5-85A3-FF2E65AD7AA9}"/>
            </a:ext>
          </a:extLst>
        </cdr:cNvPr>
        <cdr:cNvSpPr txBox="1"/>
      </cdr:nvSpPr>
      <cdr:spPr>
        <a:xfrm xmlns:a="http://schemas.openxmlformats.org/drawingml/2006/main">
          <a:off x="815033" y="561105"/>
          <a:ext cx="750668" cy="803894"/>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fld id="{73F34D4E-90F2-449D-A17F-5020E8B0B890}" type="TxLink">
            <a:rPr lang="en-US" sz="2000" b="1" i="0" u="none" strike="noStrike">
              <a:solidFill>
                <a:srgbClr val="000000"/>
              </a:solidFill>
              <a:latin typeface="Calibri"/>
              <a:cs typeface="Calibri"/>
            </a:rPr>
            <a:pPr algn="ctr"/>
            <a:t>12%</a:t>
          </a:fld>
          <a:endParaRPr lang="nl-NL" sz="3600" b="1">
            <a:solidFill>
              <a:srgbClr val="0070C0"/>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0.35169</cdr:x>
      <cdr:y>0.27749</cdr:y>
    </cdr:from>
    <cdr:to>
      <cdr:x>0.66514</cdr:x>
      <cdr:y>0.68493</cdr:y>
    </cdr:to>
    <cdr:sp macro="" textlink="'Dashboard voorbeeld'!$C$45">
      <cdr:nvSpPr>
        <cdr:cNvPr id="2" name="Tekstvak 1">
          <a:extLst xmlns:a="http://schemas.openxmlformats.org/drawingml/2006/main">
            <a:ext uri="{FF2B5EF4-FFF2-40B4-BE49-F238E27FC236}">
              <a16:creationId xmlns:a16="http://schemas.microsoft.com/office/drawing/2014/main" id="{9B291489-36A4-41E5-85A3-FF2E65AD7AA9}"/>
            </a:ext>
          </a:extLst>
        </cdr:cNvPr>
        <cdr:cNvSpPr txBox="1"/>
      </cdr:nvSpPr>
      <cdr:spPr>
        <a:xfrm xmlns:a="http://schemas.openxmlformats.org/drawingml/2006/main">
          <a:off x="1043246" y="551269"/>
          <a:ext cx="929790" cy="809444"/>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fld id="{15C1A748-0A91-47CA-AC13-7BA810A75A6E}" type="TxLink">
            <a:rPr lang="en-US" sz="2000" b="1" i="0" u="none" strike="noStrike">
              <a:solidFill>
                <a:srgbClr val="000000"/>
              </a:solidFill>
              <a:latin typeface="Calibri"/>
              <a:cs typeface="Calibri"/>
            </a:rPr>
            <a:pPr algn="ctr"/>
            <a:t>12%</a:t>
          </a:fld>
          <a:endParaRPr lang="nl-NL" sz="3600" b="1">
            <a:solidFill>
              <a:srgbClr val="0070C0"/>
            </a:solidFill>
          </a:endParaRPr>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pc06" refreshedDate="43741.445878819446" createdVersion="6" refreshedVersion="6" minRefreshableVersion="3" recordCount="999" xr:uid="{408ACC30-B65A-43CE-8C22-E02B1D818C2F}">
  <cacheSource type="worksheet">
    <worksheetSource name="Data"/>
  </cacheSource>
  <cacheFields count="12">
    <cacheField name="ProductNr" numFmtId="0">
      <sharedItems containsSemiMixedTypes="0" containsString="0" containsNumber="1" containsInteger="1" minValue="1" maxValue="1000"/>
    </cacheField>
    <cacheField name="Nederland" numFmtId="0">
      <sharedItems count="1">
        <s v="Nederland"/>
      </sharedItems>
    </cacheField>
    <cacheField name="Provincie" numFmtId="0">
      <sharedItems count="6">
        <s v="Noord Holland"/>
        <s v="Utrecht"/>
        <s v="Noord Limburg"/>
        <s v="Zuid Limburg"/>
        <s v="Zuid Holland"/>
        <s v="Brabant"/>
      </sharedItems>
    </cacheField>
    <cacheField name="Regio Manager" numFmtId="0">
      <sharedItems count="6">
        <s v="Amsterdam"/>
        <s v="Utrecht"/>
        <s v="Venlo"/>
        <s v="Maastricht"/>
        <s v="Rotterdam"/>
        <s v="Eindhoven"/>
      </sharedItems>
    </cacheField>
    <cacheField name="Winkel" numFmtId="0">
      <sharedItems count="7">
        <s v="AliExpress"/>
        <s v="Saturn"/>
        <s v="MediaMarkt"/>
        <s v="BCC"/>
        <s v="CoolBlue"/>
        <s v="Eletronics"/>
        <s v="Maxwell"/>
      </sharedItems>
    </cacheField>
    <cacheField name="Maand" numFmtId="166">
      <sharedItems containsSemiMixedTypes="0" containsNonDate="0" containsDate="1" containsString="0" minDate="2017-01-01T00:00:00" maxDate="2018-12-01T00:00:00" count="530">
        <d v="2018-08-06T00:00:00"/>
        <d v="2017-08-11T00:00:00"/>
        <d v="2018-11-24T00:00:00"/>
        <d v="2018-09-21T00:00:00"/>
        <d v="2017-05-25T00:00:00"/>
        <d v="2017-08-27T00:00:00"/>
        <d v="2018-07-07T00:00:00"/>
        <d v="2018-10-09T00:00:00"/>
        <d v="2018-01-29T00:00:00"/>
        <d v="2018-07-06T00:00:00"/>
        <d v="2018-06-07T00:00:00"/>
        <d v="2018-08-03T00:00:00"/>
        <d v="2017-02-18T00:00:00"/>
        <d v="2018-08-22T00:00:00"/>
        <d v="2017-02-05T00:00:00"/>
        <d v="2018-02-19T00:00:00"/>
        <d v="2018-06-23T00:00:00"/>
        <d v="2017-06-12T00:00:00"/>
        <d v="2017-01-30T00:00:00"/>
        <d v="2018-07-03T00:00:00"/>
        <d v="2018-07-25T00:00:00"/>
        <d v="2017-10-24T00:00:00"/>
        <d v="2018-03-30T00:00:00"/>
        <d v="2017-09-25T00:00:00"/>
        <d v="2017-12-23T00:00:00"/>
        <d v="2017-09-02T00:00:00"/>
        <d v="2018-10-22T00:00:00"/>
        <d v="2018-03-22T00:00:00"/>
        <d v="2018-02-05T00:00:00"/>
        <d v="2017-02-23T00:00:00"/>
        <d v="2018-06-05T00:00:00"/>
        <d v="2017-05-17T00:00:00"/>
        <d v="2018-10-29T00:00:00"/>
        <d v="2018-07-30T00:00:00"/>
        <d v="2017-07-22T00:00:00"/>
        <d v="2017-10-18T00:00:00"/>
        <d v="2018-08-20T00:00:00"/>
        <d v="2018-10-12T00:00:00"/>
        <d v="2017-09-09T00:00:00"/>
        <d v="2018-04-20T00:00:00"/>
        <d v="2017-01-16T00:00:00"/>
        <d v="2018-09-30T00:00:00"/>
        <d v="2017-11-22T00:00:00"/>
        <d v="2018-05-14T00:00:00"/>
        <d v="2018-02-03T00:00:00"/>
        <d v="2017-06-24T00:00:00"/>
        <d v="2018-01-15T00:00:00"/>
        <d v="2017-03-29T00:00:00"/>
        <d v="2017-01-28T00:00:00"/>
        <d v="2017-04-15T00:00:00"/>
        <d v="2017-11-30T00:00:00"/>
        <d v="2017-07-18T00:00:00"/>
        <d v="2017-04-21T00:00:00"/>
        <d v="2018-06-24T00:00:00"/>
        <d v="2017-08-07T00:00:00"/>
        <d v="2017-10-03T00:00:00"/>
        <d v="2017-10-26T00:00:00"/>
        <d v="2017-09-30T00:00:00"/>
        <d v="2017-05-15T00:00:00"/>
        <d v="2018-01-26T00:00:00"/>
        <d v="2018-09-22T00:00:00"/>
        <d v="2017-03-26T00:00:00"/>
        <d v="2018-10-16T00:00:00"/>
        <d v="2017-02-21T00:00:00"/>
        <d v="2017-12-22T00:00:00"/>
        <d v="2018-07-12T00:00:00"/>
        <d v="2018-11-14T00:00:00"/>
        <d v="2018-03-08T00:00:00"/>
        <d v="2017-11-14T00:00:00"/>
        <d v="2018-07-01T00:00:00"/>
        <d v="2018-10-02T00:00:00"/>
        <d v="2018-03-24T00:00:00"/>
        <d v="2017-02-16T00:00:00"/>
        <d v="2018-04-13T00:00:00"/>
        <d v="2018-01-28T00:00:00"/>
        <d v="2017-12-14T00:00:00"/>
        <d v="2018-10-30T00:00:00"/>
        <d v="2018-05-12T00:00:00"/>
        <d v="2018-04-02T00:00:00"/>
        <d v="2018-07-22T00:00:00"/>
        <d v="2018-06-02T00:00:00"/>
        <d v="2017-11-28T00:00:00"/>
        <d v="2018-11-21T00:00:00"/>
        <d v="2017-11-13T00:00:00"/>
        <d v="2017-07-11T00:00:00"/>
        <d v="2018-01-12T00:00:00"/>
        <d v="2017-10-01T00:00:00"/>
        <d v="2017-06-20T00:00:00"/>
        <d v="2017-03-20T00:00:00"/>
        <d v="2017-04-23T00:00:00"/>
        <d v="2018-06-30T00:00:00"/>
        <d v="2017-09-29T00:00:00"/>
        <d v="2017-01-31T00:00:00"/>
        <d v="2018-02-06T00:00:00"/>
        <d v="2018-07-13T00:00:00"/>
        <d v="2017-06-27T00:00:00"/>
        <d v="2017-03-04T00:00:00"/>
        <d v="2018-03-26T00:00:00"/>
        <d v="2017-07-04T00:00:00"/>
        <d v="2017-04-10T00:00:00"/>
        <d v="2017-09-14T00:00:00"/>
        <d v="2018-03-15T00:00:00"/>
        <d v="2018-05-18T00:00:00"/>
        <d v="2017-03-30T00:00:00"/>
        <d v="2018-01-13T00:00:00"/>
        <d v="2018-09-16T00:00:00"/>
        <d v="2017-09-11T00:00:00"/>
        <d v="2018-01-22T00:00:00"/>
        <d v="2017-10-17T00:00:00"/>
        <d v="2018-01-04T00:00:00"/>
        <d v="2017-10-11T00:00:00"/>
        <d v="2017-10-13T00:00:00"/>
        <d v="2017-05-27T00:00:00"/>
        <d v="2018-11-02T00:00:00"/>
        <d v="2018-06-12T00:00:00"/>
        <d v="2018-09-12T00:00:00"/>
        <d v="2017-08-01T00:00:00"/>
        <d v="2018-05-28T00:00:00"/>
        <d v="2017-10-27T00:00:00"/>
        <d v="2018-06-03T00:00:00"/>
        <d v="2017-11-20T00:00:00"/>
        <d v="2018-10-25T00:00:00"/>
        <d v="2018-11-20T00:00:00"/>
        <d v="2017-12-01T00:00:00"/>
        <d v="2018-01-14T00:00:00"/>
        <d v="2017-12-06T00:00:00"/>
        <d v="2017-08-02T00:00:00"/>
        <d v="2017-04-09T00:00:00"/>
        <d v="2017-02-15T00:00:00"/>
        <d v="2018-03-09T00:00:00"/>
        <d v="2017-03-11T00:00:00"/>
        <d v="2018-11-12T00:00:00"/>
        <d v="2017-02-17T00:00:00"/>
        <d v="2017-12-07T00:00:00"/>
        <d v="2017-03-28T00:00:00"/>
        <d v="2017-05-23T00:00:00"/>
        <d v="2018-05-30T00:00:00"/>
        <d v="2017-01-05T00:00:00"/>
        <d v="2018-04-03T00:00:00"/>
        <d v="2017-03-07T00:00:00"/>
        <d v="2018-09-24T00:00:00"/>
        <d v="2017-12-11T00:00:00"/>
        <d v="2017-05-07T00:00:00"/>
        <d v="2018-08-11T00:00:00"/>
        <d v="2018-01-18T00:00:00"/>
        <d v="2017-07-05T00:00:00"/>
        <d v="2018-10-28T00:00:00"/>
        <d v="2018-03-04T00:00:00"/>
        <d v="2017-11-18T00:00:00"/>
        <d v="2017-02-13T00:00:00"/>
        <d v="2018-05-04T00:00:00"/>
        <d v="2018-01-21T00:00:00"/>
        <d v="2017-06-26T00:00:00"/>
        <d v="2018-08-24T00:00:00"/>
        <d v="2017-12-24T00:00:00"/>
        <d v="2018-09-18T00:00:00"/>
        <d v="2017-12-21T00:00:00"/>
        <d v="2017-08-26T00:00:00"/>
        <d v="2017-06-06T00:00:00"/>
        <d v="2017-03-25T00:00:00"/>
        <d v="2017-09-07T00:00:00"/>
        <d v="2018-04-05T00:00:00"/>
        <d v="2018-08-27T00:00:00"/>
        <d v="2017-04-22T00:00:00"/>
        <d v="2017-04-30T00:00:00"/>
        <d v="2018-11-30T00:00:00"/>
        <d v="2017-06-09T00:00:00"/>
        <d v="2018-02-14T00:00:00"/>
        <d v="2018-09-17T00:00:00"/>
        <d v="2018-03-11T00:00:00"/>
        <d v="2018-03-28T00:00:00"/>
        <d v="2017-08-24T00:00:00"/>
        <d v="2017-07-12T00:00:00"/>
        <d v="2017-04-01T00:00:00"/>
        <d v="2018-01-05T00:00:00"/>
        <d v="2017-04-24T00:00:00"/>
        <d v="2018-01-19T00:00:00"/>
        <d v="2018-07-14T00:00:00"/>
        <d v="2017-10-02T00:00:00"/>
        <d v="2017-07-27T00:00:00"/>
        <d v="2018-01-10T00:00:00"/>
        <d v="2017-11-15T00:00:00"/>
        <d v="2017-07-06T00:00:00"/>
        <d v="2018-05-01T00:00:00"/>
        <d v="2018-10-27T00:00:00"/>
        <d v="2017-07-02T00:00:00"/>
        <d v="2018-04-30T00:00:00"/>
        <d v="2018-08-21T00:00:00"/>
        <d v="2018-06-10T00:00:00"/>
        <d v="2017-07-23T00:00:00"/>
        <d v="2018-07-11T00:00:00"/>
        <d v="2018-01-17T00:00:00"/>
        <d v="2017-07-29T00:00:00"/>
        <d v="2018-02-07T00:00:00"/>
        <d v="2017-06-18T00:00:00"/>
        <d v="2018-03-20T00:00:00"/>
        <d v="2017-06-05T00:00:00"/>
        <d v="2017-10-09T00:00:00"/>
        <d v="2017-06-04T00:00:00"/>
        <d v="2018-01-16T00:00:00"/>
        <d v="2017-03-16T00:00:00"/>
        <d v="2017-02-14T00:00:00"/>
        <d v="2018-03-06T00:00:00"/>
        <d v="2018-06-09T00:00:00"/>
        <d v="2017-12-13T00:00:00"/>
        <d v="2018-06-18T00:00:00"/>
        <d v="2018-02-13T00:00:00"/>
        <d v="2017-03-22T00:00:00"/>
        <d v="2017-10-07T00:00:00"/>
        <d v="2018-10-04T00:00:00"/>
        <d v="2018-08-02T00:00:00"/>
        <d v="2018-05-29T00:00:00"/>
        <d v="2017-08-29T00:00:00"/>
        <d v="2017-09-28T00:00:00"/>
        <d v="2018-03-07T00:00:00"/>
        <d v="2018-10-23T00:00:00"/>
        <d v="2017-04-26T00:00:00"/>
        <d v="2017-02-06T00:00:00"/>
        <d v="2018-09-06T00:00:00"/>
        <d v="2018-10-24T00:00:00"/>
        <d v="2017-10-04T00:00:00"/>
        <d v="2017-06-22T00:00:00"/>
        <d v="2017-04-17T00:00:00"/>
        <d v="2018-03-03T00:00:00"/>
        <d v="2017-02-19T00:00:00"/>
        <d v="2018-09-10T00:00:00"/>
        <d v="2018-05-27T00:00:00"/>
        <d v="2017-03-24T00:00:00"/>
        <d v="2017-01-06T00:00:00"/>
        <d v="2017-03-27T00:00:00"/>
        <d v="2018-03-13T00:00:00"/>
        <d v="2017-11-10T00:00:00"/>
        <d v="2017-03-23T00:00:00"/>
        <d v="2017-07-14T00:00:00"/>
        <d v="2017-04-06T00:00:00"/>
        <d v="2018-02-15T00:00:00"/>
        <d v="2017-01-01T00:00:00"/>
        <d v="2017-04-25T00:00:00"/>
        <d v="2017-02-26T00:00:00"/>
        <d v="2017-06-08T00:00:00"/>
        <d v="2018-08-12T00:00:00"/>
        <d v="2017-11-01T00:00:00"/>
        <d v="2017-11-04T00:00:00"/>
        <d v="2017-10-29T00:00:00"/>
        <d v="2017-05-14T00:00:00"/>
        <d v="2017-05-30T00:00:00"/>
        <d v="2018-04-22T00:00:00"/>
        <d v="2017-12-02T00:00:00"/>
        <d v="2018-07-24T00:00:00"/>
        <d v="2017-09-27T00:00:00"/>
        <d v="2018-02-18T00:00:00"/>
        <d v="2018-02-10T00:00:00"/>
        <d v="2018-06-16T00:00:00"/>
        <d v="2017-12-17T00:00:00"/>
        <d v="2017-11-17T00:00:00"/>
        <d v="2018-04-17T00:00:00"/>
        <d v="2017-11-23T00:00:00"/>
        <d v="2018-11-07T00:00:00"/>
        <d v="2017-09-19T00:00:00"/>
        <d v="2018-02-22T00:00:00"/>
        <d v="2017-08-30T00:00:00"/>
        <d v="2017-06-02T00:00:00"/>
        <d v="2018-10-10T00:00:00"/>
        <d v="2017-01-04T00:00:00"/>
        <d v="2017-09-01T00:00:00"/>
        <d v="2018-09-08T00:00:00"/>
        <d v="2017-03-18T00:00:00"/>
        <d v="2018-05-19T00:00:00"/>
        <d v="2017-08-03T00:00:00"/>
        <d v="2018-01-25T00:00:00"/>
        <d v="2018-11-28T00:00:00"/>
        <d v="2017-11-07T00:00:00"/>
        <d v="2017-11-11T00:00:00"/>
        <d v="2017-01-22T00:00:00"/>
        <d v="2018-05-10T00:00:00"/>
        <d v="2017-10-15T00:00:00"/>
        <d v="2018-04-24T00:00:00"/>
        <d v="2017-09-24T00:00:00"/>
        <d v="2017-04-14T00:00:00"/>
        <d v="2018-11-15T00:00:00"/>
        <d v="2017-11-27T00:00:00"/>
        <d v="2017-07-15T00:00:00"/>
        <d v="2018-03-01T00:00:00"/>
        <d v="2017-01-19T00:00:00"/>
        <d v="2018-02-04T00:00:00"/>
        <d v="2018-08-14T00:00:00"/>
        <d v="2018-02-11T00:00:00"/>
        <d v="2017-05-31T00:00:00"/>
        <d v="2018-03-12T00:00:00"/>
        <d v="2018-07-23T00:00:00"/>
        <d v="2017-01-07T00:00:00"/>
        <d v="2018-01-08T00:00:00"/>
        <d v="2017-09-21T00:00:00"/>
        <d v="2017-03-19T00:00:00"/>
        <d v="2017-03-02T00:00:00"/>
        <d v="2018-01-06T00:00:00"/>
        <d v="2017-08-06T00:00:00"/>
        <d v="2017-01-03T00:00:00"/>
        <d v="2017-12-31T00:00:00"/>
        <d v="2018-08-18T00:00:00"/>
        <d v="2017-12-26T00:00:00"/>
        <d v="2018-05-11T00:00:00"/>
        <d v="2017-05-02T00:00:00"/>
        <d v="2017-08-17T00:00:00"/>
        <d v="2017-12-12T00:00:00"/>
        <d v="2018-06-19T00:00:00"/>
        <d v="2018-05-09T00:00:00"/>
        <d v="2018-04-06T00:00:00"/>
        <d v="2018-08-07T00:00:00"/>
        <d v="2018-10-03T00:00:00"/>
        <d v="2018-04-29T00:00:00"/>
        <d v="2017-09-03T00:00:00"/>
        <d v="2018-04-14T00:00:00"/>
        <d v="2018-11-19T00:00:00"/>
        <d v="2018-04-23T00:00:00"/>
        <d v="2018-04-11T00:00:00"/>
        <d v="2017-10-21T00:00:00"/>
        <d v="2018-01-20T00:00:00"/>
        <d v="2017-01-26T00:00:00"/>
        <d v="2017-02-10T00:00:00"/>
        <d v="2017-10-08T00:00:00"/>
        <d v="2017-09-26T00:00:00"/>
        <d v="2017-03-01T00:00:00"/>
        <d v="2017-12-15T00:00:00"/>
        <d v="2017-07-20T00:00:00"/>
        <d v="2018-10-06T00:00:00"/>
        <d v="2018-06-28T00:00:00"/>
        <d v="2018-09-01T00:00:00"/>
        <d v="2018-05-07T00:00:00"/>
        <d v="2018-11-23T00:00:00"/>
        <d v="2017-02-12T00:00:00"/>
        <d v="2017-03-03T00:00:00"/>
        <d v="2018-02-20T00:00:00"/>
        <d v="2017-05-26T00:00:00"/>
        <d v="2018-08-29T00:00:00"/>
        <d v="2018-03-05T00:00:00"/>
        <d v="2018-08-23T00:00:00"/>
        <d v="2017-02-08T00:00:00"/>
        <d v="2018-05-20T00:00:00"/>
        <d v="2017-01-13T00:00:00"/>
        <d v="2018-07-28T00:00:00"/>
        <d v="2018-08-09T00:00:00"/>
        <d v="2017-03-17T00:00:00"/>
        <d v="2018-08-13T00:00:00"/>
        <d v="2018-01-30T00:00:00"/>
        <d v="2018-03-29T00:00:00"/>
        <d v="2018-10-14T00:00:00"/>
        <d v="2017-03-05T00:00:00"/>
        <d v="2017-03-13T00:00:00"/>
        <d v="2017-10-14T00:00:00"/>
        <d v="2017-05-13T00:00:00"/>
        <d v="2018-07-18T00:00:00"/>
        <d v="2017-01-21T00:00:00"/>
        <d v="2018-09-25T00:00:00"/>
        <d v="2017-06-25T00:00:00"/>
        <d v="2017-04-04T00:00:00"/>
        <d v="2018-11-22T00:00:00"/>
        <d v="2017-10-28T00:00:00"/>
        <d v="2017-07-30T00:00:00"/>
        <d v="2018-07-26T00:00:00"/>
        <d v="2018-09-14T00:00:00"/>
        <d v="2018-09-09T00:00:00"/>
        <d v="2017-12-05T00:00:00"/>
        <d v="2018-04-07T00:00:00"/>
        <d v="2018-06-29T00:00:00"/>
        <d v="2017-02-09T00:00:00"/>
        <d v="2017-04-19T00:00:00"/>
        <d v="2017-08-05T00:00:00"/>
        <d v="2018-04-16T00:00:00"/>
        <d v="2018-08-19T00:00:00"/>
        <d v="2017-09-18T00:00:00"/>
        <d v="2017-11-09T00:00:00"/>
        <d v="2017-03-31T00:00:00"/>
        <d v="2017-12-18T00:00:00"/>
        <d v="2017-10-19T00:00:00"/>
        <d v="2018-09-05T00:00:00"/>
        <d v="2018-02-08T00:00:00"/>
        <d v="2017-11-02T00:00:00"/>
        <d v="2017-06-23T00:00:00"/>
        <d v="2018-08-05T00:00:00"/>
        <d v="2017-11-12T00:00:00"/>
        <d v="2017-05-04T00:00:00"/>
        <d v="2018-02-24T00:00:00"/>
        <d v="2018-05-26T00:00:00"/>
        <d v="2017-10-12T00:00:00"/>
        <d v="2018-05-16T00:00:00"/>
        <d v="2018-01-24T00:00:00"/>
        <d v="2018-06-22T00:00:00"/>
        <d v="2017-07-19T00:00:00"/>
        <d v="2017-07-28T00:00:00"/>
        <d v="2018-03-17T00:00:00"/>
        <d v="2018-01-03T00:00:00"/>
        <d v="2017-04-12T00:00:00"/>
        <d v="2018-07-16T00:00:00"/>
        <d v="2018-02-25T00:00:00"/>
        <d v="2018-03-18T00:00:00"/>
        <d v="2017-11-06T00:00:00"/>
        <d v="2017-02-22T00:00:00"/>
        <d v="2017-03-15T00:00:00"/>
        <d v="2018-10-11T00:00:00"/>
        <d v="2018-11-11T00:00:00"/>
        <d v="2017-02-01T00:00:00"/>
        <d v="2018-11-08T00:00:00"/>
        <d v="2018-08-15T00:00:00"/>
        <d v="2017-08-18T00:00:00"/>
        <d v="2017-05-22T00:00:00"/>
        <d v="2017-01-23T00:00:00"/>
        <d v="2018-11-29T00:00:00"/>
        <d v="2018-06-15T00:00:00"/>
        <d v="2018-10-15T00:00:00"/>
        <d v="2018-02-28T00:00:00"/>
        <d v="2018-06-17T00:00:00"/>
        <d v="2018-06-25T00:00:00"/>
        <d v="2017-08-20T00:00:00"/>
        <d v="2018-08-08T00:00:00"/>
        <d v="2017-11-05T00:00:00"/>
        <d v="2017-10-31T00:00:00"/>
        <d v="2018-06-20T00:00:00"/>
        <d v="2018-11-18T00:00:00"/>
        <d v="2018-03-16T00:00:00"/>
        <d v="2017-01-10T00:00:00"/>
        <d v="2017-09-04T00:00:00"/>
        <d v="2017-12-30T00:00:00"/>
        <d v="2018-05-23T00:00:00"/>
        <d v="2017-10-25T00:00:00"/>
        <d v="2018-08-28T00:00:00"/>
        <d v="2018-03-21T00:00:00"/>
        <d v="2018-08-04T00:00:00"/>
        <d v="2017-01-24T00:00:00"/>
        <d v="2017-08-09T00:00:00"/>
        <d v="2017-08-12T00:00:00"/>
        <d v="2017-06-10T00:00:00"/>
        <d v="2018-04-19T00:00:00"/>
        <d v="2018-06-11T00:00:00"/>
        <d v="2018-05-02T00:00:00"/>
        <d v="2017-11-25T00:00:00"/>
        <d v="2017-05-29T00:00:00"/>
        <d v="2018-11-17T00:00:00"/>
        <d v="2017-05-19T00:00:00"/>
        <d v="2017-01-14T00:00:00"/>
        <d v="2017-05-03T00:00:00"/>
        <d v="2018-11-16T00:00:00"/>
        <d v="2017-06-14T00:00:00"/>
        <d v="2018-06-26T00:00:00"/>
        <d v="2017-12-29T00:00:00"/>
        <d v="2017-10-22T00:00:00"/>
        <d v="2017-12-03T00:00:00"/>
        <d v="2017-04-29T00:00:00"/>
        <d v="2018-05-06T00:00:00"/>
        <d v="2017-06-21T00:00:00"/>
        <d v="2018-02-02T00:00:00"/>
        <d v="2017-07-24T00:00:00"/>
        <d v="2018-06-21T00:00:00"/>
        <d v="2018-07-17T00:00:00"/>
        <d v="2018-11-26T00:00:00"/>
        <d v="2017-12-04T00:00:00"/>
        <d v="2018-10-01T00:00:00"/>
        <d v="2018-09-19T00:00:00"/>
        <d v="2017-06-11T00:00:00"/>
        <d v="2017-09-22T00:00:00"/>
        <d v="2018-03-25T00:00:00"/>
        <d v="2018-01-31T00:00:00"/>
        <d v="2018-04-09T00:00:00"/>
        <d v="2018-11-01T00:00:00"/>
        <d v="2018-04-08T00:00:00"/>
        <d v="2017-11-26T00:00:00"/>
        <d v="2017-07-03T00:00:00"/>
        <d v="2018-01-01T00:00:00"/>
        <d v="2017-03-08T00:00:00"/>
        <d v="2017-07-01T00:00:00"/>
        <d v="2018-01-02T00:00:00"/>
        <d v="2018-06-06T00:00:00"/>
        <d v="2018-01-07T00:00:00"/>
        <d v="2018-04-15T00:00:00"/>
        <d v="2018-09-07T00:00:00"/>
        <d v="2017-01-27T00:00:00"/>
        <d v="2017-10-20T00:00:00"/>
        <d v="2018-07-31T00:00:00"/>
        <d v="2017-05-11T00:00:00"/>
        <d v="2017-09-13T00:00:00"/>
        <d v="2018-01-09T00:00:00"/>
        <d v="2017-02-03T00:00:00"/>
        <d v="2017-08-13T00:00:00"/>
        <d v="2017-12-25T00:00:00"/>
        <d v="2018-03-10T00:00:00"/>
        <d v="2018-02-27T00:00:00"/>
        <d v="2018-02-12T00:00:00"/>
        <d v="2018-08-01T00:00:00"/>
        <d v="2018-10-31T00:00:00"/>
        <d v="2017-08-10T00:00:00"/>
        <d v="2018-04-25T00:00:00"/>
        <d v="2018-09-26T00:00:00"/>
        <d v="2017-08-25T00:00:00"/>
        <d v="2018-10-05T00:00:00"/>
        <d v="2017-01-11T00:00:00"/>
        <d v="2018-10-17T00:00:00"/>
        <d v="2017-02-04T00:00:00"/>
        <d v="2018-05-17T00:00:00"/>
        <d v="2018-02-17T00:00:00"/>
        <d v="2018-10-20T00:00:00"/>
        <d v="2017-03-21T00:00:00"/>
        <d v="2017-07-10T00:00:00"/>
        <d v="2017-06-07T00:00:00"/>
        <d v="2017-04-07T00:00:00"/>
        <d v="2017-02-27T00:00:00"/>
        <d v="2017-12-09T00:00:00"/>
        <d v="2018-04-04T00:00:00"/>
        <d v="2017-01-02T00:00:00"/>
        <d v="2018-08-10T00:00:00"/>
        <d v="2018-09-13T00:00:00"/>
        <d v="2017-01-17T00:00:00"/>
        <d v="2017-10-05T00:00:00"/>
        <d v="2017-05-16T00:00:00"/>
        <d v="2018-02-01T00:00:00"/>
        <d v="2018-03-14T00:00:00"/>
        <d v="2018-07-15T00:00:00"/>
        <d v="2017-10-06T00:00:00"/>
        <d v="2018-08-30T00:00:00"/>
        <d v="2017-08-31T00:00:00"/>
        <d v="2017-08-28T00:00:00"/>
        <d v="2018-08-26T00:00:00"/>
        <d v="2018-04-12T00:00:00"/>
        <d v="2017-07-21T00:00:00"/>
        <d v="2018-11-27T00:00:00"/>
        <d v="2017-01-29T00:00:00"/>
        <d v="2017-12-10T00:00:00"/>
        <d v="2017-05-21T00:00:00"/>
        <d v="2017-06-28T00:00:00"/>
        <d v="2017-01-18T00:00:00"/>
        <d v="2018-10-07T00:00:00"/>
      </sharedItems>
      <fieldGroup par="11" base="5">
        <rangePr groupBy="months" startDate="2017-01-01T00:00:00" endDate="2018-12-01T00:00:00"/>
        <groupItems count="14">
          <s v="&lt;1-1-2017"/>
          <s v="jan"/>
          <s v="feb"/>
          <s v="mrt"/>
          <s v="apr"/>
          <s v="mei"/>
          <s v="jun"/>
          <s v="jul"/>
          <s v="aug"/>
          <s v="sep"/>
          <s v="okt"/>
          <s v="nov"/>
          <s v="dec"/>
          <s v="&gt;1-12-2018"/>
        </groupItems>
      </fieldGroup>
    </cacheField>
    <cacheField name="Productgroep" numFmtId="0">
      <sharedItems count="13">
        <s v="Computer &amp; tablets"/>
        <s v="Beeld &amp; geluid"/>
        <s v="Huishouden &amp; wonen"/>
        <s v="Telefonie"/>
        <s v="Printers &amp; netwerk"/>
        <s v="Koken &amp; tafelen"/>
        <s v="Foto &amp; video"/>
        <s v="Sport &amp; fitness"/>
        <s v="Verzorging &amp; gezondheid"/>
        <s v="Speelgoed &amp; gaming"/>
        <s v="Navigatie &amp; reizen"/>
        <s v="Tuin &amp; gereedschap"/>
        <s v="Aanbiedingen"/>
      </sharedItems>
    </cacheField>
    <cacheField name="Product" numFmtId="0">
      <sharedItems/>
    </cacheField>
    <cacheField name="Verkoop" numFmtId="165">
      <sharedItems containsSemiMixedTypes="0" containsString="0" containsNumber="1" minValue="24.99" maxValue="7999"/>
    </cacheField>
    <cacheField name="Merk" numFmtId="0">
      <sharedItems/>
    </cacheField>
    <cacheField name="Kwartalen" numFmtId="0" databaseField="0">
      <fieldGroup base="5">
        <rangePr groupBy="quarters" startDate="2017-01-01T00:00:00" endDate="2018-12-01T00:00:00"/>
        <groupItems count="6">
          <s v="&lt;1-1-2017"/>
          <s v="Kwrt1"/>
          <s v="Kwrt2"/>
          <s v="Kwrt3"/>
          <s v="Kwrt4"/>
          <s v="&gt;1-12-2018"/>
        </groupItems>
      </fieldGroup>
    </cacheField>
    <cacheField name="Jaren" numFmtId="0" databaseField="0">
      <fieldGroup base="5">
        <rangePr groupBy="years" startDate="2017-01-01T00:00:00" endDate="2018-12-01T00:00:00"/>
        <groupItems count="4">
          <s v="&lt;1-1-2017"/>
          <s v="2017"/>
          <s v="2018"/>
          <s v="&gt;1-12-2018"/>
        </groupItems>
      </fieldGroup>
    </cacheField>
  </cacheFields>
  <extLst>
    <ext xmlns:x14="http://schemas.microsoft.com/office/spreadsheetml/2009/9/main" uri="{725AE2AE-9491-48be-B2B4-4EB974FC3084}">
      <x14:pivotCacheDefinition pivotCacheId="107176591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9">
  <r>
    <n v="1"/>
    <x v="0"/>
    <x v="0"/>
    <x v="0"/>
    <x v="0"/>
    <x v="0"/>
    <x v="0"/>
    <s v=" Apple MacBook 12'' 256 GB Space Gray "/>
    <n v="1363.95"/>
    <s v="Apple"/>
  </r>
  <r>
    <n v="2"/>
    <x v="0"/>
    <x v="0"/>
    <x v="0"/>
    <x v="1"/>
    <x v="1"/>
    <x v="1"/>
    <s v=" Lenovo Ideapad 100S-14IBR 80R900BBMH "/>
    <n v="379"/>
    <s v="Lenovo"/>
  </r>
  <r>
    <n v="3"/>
    <x v="0"/>
    <x v="0"/>
    <x v="0"/>
    <x v="2"/>
    <x v="2"/>
    <x v="2"/>
    <s v=" HP Pavilion 15-bc076nd "/>
    <n v="1149"/>
    <s v="HP"/>
  </r>
  <r>
    <n v="4"/>
    <x v="0"/>
    <x v="0"/>
    <x v="0"/>
    <x v="3"/>
    <x v="3"/>
    <x v="3"/>
    <s v=" Apple MacBook Pro 15'' Touch Bar MLH42N/A Space Gray "/>
    <n v="3149"/>
    <s v="Apple"/>
  </r>
  <r>
    <n v="5"/>
    <x v="0"/>
    <x v="0"/>
    <x v="0"/>
    <x v="0"/>
    <x v="4"/>
    <x v="4"/>
    <s v=" Lenovo 110S-11IBR 80WG000WMH "/>
    <n v="219"/>
    <s v="Lenovo"/>
  </r>
  <r>
    <n v="6"/>
    <x v="0"/>
    <x v="0"/>
    <x v="0"/>
    <x v="4"/>
    <x v="5"/>
    <x v="5"/>
    <s v=" HP Pavilion 15-au110nd "/>
    <n v="599"/>
    <s v="HP"/>
  </r>
  <r>
    <n v="7"/>
    <x v="0"/>
    <x v="0"/>
    <x v="0"/>
    <x v="3"/>
    <x v="6"/>
    <x v="6"/>
    <s v=" HP Stream 11-y000nd "/>
    <n v="239"/>
    <s v="HP"/>
  </r>
  <r>
    <n v="8"/>
    <x v="0"/>
    <x v="0"/>
    <x v="0"/>
    <x v="1"/>
    <x v="7"/>
    <x v="7"/>
    <s v=" HP Spectre x360 13-4200nd "/>
    <n v="1499"/>
    <s v="HP"/>
  </r>
  <r>
    <n v="9"/>
    <x v="0"/>
    <x v="0"/>
    <x v="0"/>
    <x v="4"/>
    <x v="8"/>
    <x v="8"/>
    <s v=" HP Omen 15-ax010nd "/>
    <n v="899"/>
    <s v="HP"/>
  </r>
  <r>
    <n v="10"/>
    <x v="0"/>
    <x v="0"/>
    <x v="0"/>
    <x v="4"/>
    <x v="9"/>
    <x v="9"/>
    <s v=" HP Omen 15-ax280nd "/>
    <n v="1098.99"/>
    <s v="HP"/>
  </r>
  <r>
    <n v="11"/>
    <x v="0"/>
    <x v="0"/>
    <x v="0"/>
    <x v="3"/>
    <x v="1"/>
    <x v="10"/>
    <s v=" Apple MacBook Pro 15'' Touch Bar MLH32N/A Space Gray "/>
    <n v="2649"/>
    <s v="Apple"/>
  </r>
  <r>
    <n v="12"/>
    <x v="0"/>
    <x v="0"/>
    <x v="0"/>
    <x v="4"/>
    <x v="10"/>
    <x v="11"/>
    <s v=" Acer Chromebook 11 CB3-131-C2E2 "/>
    <n v="1229"/>
    <s v="Acer"/>
  </r>
  <r>
    <n v="13"/>
    <x v="0"/>
    <x v="0"/>
    <x v="0"/>
    <x v="2"/>
    <x v="11"/>
    <x v="12"/>
    <s v=" HP Pavilion 15-bc010nd "/>
    <n v="849"/>
    <s v="HP"/>
  </r>
  <r>
    <n v="14"/>
    <x v="0"/>
    <x v="0"/>
    <x v="0"/>
    <x v="3"/>
    <x v="12"/>
    <x v="0"/>
    <s v=" Apple MacBook Pro 13'' Touch Bar MLH12N/A Space Gray "/>
    <n v="1999"/>
    <s v="Apple"/>
  </r>
  <r>
    <n v="15"/>
    <x v="0"/>
    <x v="0"/>
    <x v="0"/>
    <x v="5"/>
    <x v="13"/>
    <x v="1"/>
    <s v=" Toshiba Tecra A50-C-1FW "/>
    <n v="769"/>
    <s v="Toshiba"/>
  </r>
  <r>
    <n v="16"/>
    <x v="0"/>
    <x v="0"/>
    <x v="0"/>
    <x v="5"/>
    <x v="14"/>
    <x v="2"/>
    <s v=" Lenovo Ideapad 310-15IAP 80TT0030MH "/>
    <n v="379"/>
    <s v="Lenovo"/>
  </r>
  <r>
    <n v="17"/>
    <x v="0"/>
    <x v="0"/>
    <x v="0"/>
    <x v="1"/>
    <x v="15"/>
    <x v="3"/>
    <s v=" HP 17-x000nd "/>
    <n v="379"/>
    <s v="HP"/>
  </r>
  <r>
    <n v="18"/>
    <x v="0"/>
    <x v="0"/>
    <x v="0"/>
    <x v="5"/>
    <x v="16"/>
    <x v="4"/>
    <s v=" Acer Aspire R3-131T-P36R "/>
    <n v="469"/>
    <s v="Acer"/>
  </r>
  <r>
    <n v="19"/>
    <x v="0"/>
    <x v="0"/>
    <x v="0"/>
    <x v="2"/>
    <x v="17"/>
    <x v="5"/>
    <s v=" Asus ZenBook UX310UA-FC212T "/>
    <n v="679"/>
    <s v="Asus"/>
  </r>
  <r>
    <n v="20"/>
    <x v="0"/>
    <x v="0"/>
    <x v="0"/>
    <x v="3"/>
    <x v="18"/>
    <x v="6"/>
    <s v=" Asus Zenbook Pro BX510UX-DM198R "/>
    <n v="979"/>
    <s v="Asus"/>
  </r>
  <r>
    <n v="21"/>
    <x v="0"/>
    <x v="0"/>
    <x v="0"/>
    <x v="5"/>
    <x v="19"/>
    <x v="7"/>
    <s v=" Acer Aspire F5-771G-76LA "/>
    <n v="1199"/>
    <s v="Acer"/>
  </r>
  <r>
    <n v="22"/>
    <x v="0"/>
    <x v="0"/>
    <x v="0"/>
    <x v="1"/>
    <x v="20"/>
    <x v="8"/>
    <s v=" Asus ZenBook 3 UX390UA-GS031T "/>
    <n v="1699"/>
    <s v="Asus"/>
  </r>
  <r>
    <n v="23"/>
    <x v="0"/>
    <x v="0"/>
    <x v="0"/>
    <x v="5"/>
    <x v="21"/>
    <x v="9"/>
    <s v=" Acer Aspire VX-591G-78J8 "/>
    <n v="1299"/>
    <s v="Acer"/>
  </r>
  <r>
    <n v="24"/>
    <x v="0"/>
    <x v="0"/>
    <x v="0"/>
    <x v="4"/>
    <x v="22"/>
    <x v="10"/>
    <s v=" Microsoft Surface Pro 4 - i7 - 16 GB - 256 GB "/>
    <n v="1829"/>
    <s v="Microsoft"/>
  </r>
  <r>
    <n v="25"/>
    <x v="0"/>
    <x v="0"/>
    <x v="0"/>
    <x v="2"/>
    <x v="23"/>
    <x v="11"/>
    <s v=" Lenovo 110S-11IBR 80WG000VMH "/>
    <n v="219"/>
    <s v="Lenovo"/>
  </r>
  <r>
    <n v="26"/>
    <x v="0"/>
    <x v="0"/>
    <x v="0"/>
    <x v="3"/>
    <x v="24"/>
    <x v="12"/>
    <s v=" HP Pavilion 17-ab040nd "/>
    <n v="1599"/>
    <s v="HP"/>
  </r>
  <r>
    <n v="27"/>
    <x v="0"/>
    <x v="0"/>
    <x v="0"/>
    <x v="2"/>
    <x v="25"/>
    <x v="0"/>
    <s v=" Asus ZenBook Flip UX360UAK-BB281T "/>
    <n v="1099"/>
    <s v="Asus"/>
  </r>
  <r>
    <n v="28"/>
    <x v="0"/>
    <x v="0"/>
    <x v="0"/>
    <x v="0"/>
    <x v="26"/>
    <x v="1"/>
    <s v=" Asus ZenBook 3 UX390UA-GS073T "/>
    <n v="1399"/>
    <s v="Asus"/>
  </r>
  <r>
    <n v="29"/>
    <x v="0"/>
    <x v="0"/>
    <x v="0"/>
    <x v="3"/>
    <x v="27"/>
    <x v="2"/>
    <s v=" Asus Essential Pro P2530UA-DM0050E "/>
    <n v="849"/>
    <s v="Asus"/>
  </r>
  <r>
    <n v="30"/>
    <x v="0"/>
    <x v="0"/>
    <x v="0"/>
    <x v="0"/>
    <x v="28"/>
    <x v="3"/>
    <s v=" HP Stream 11-y010nd "/>
    <n v="279"/>
    <s v="HP"/>
  </r>
  <r>
    <n v="31"/>
    <x v="0"/>
    <x v="0"/>
    <x v="0"/>
    <x v="0"/>
    <x v="29"/>
    <x v="4"/>
    <s v=" HP Pavilion 17-ab200nd "/>
    <n v="1199"/>
    <s v="HP"/>
  </r>
  <r>
    <n v="32"/>
    <x v="0"/>
    <x v="0"/>
    <x v="0"/>
    <x v="1"/>
    <x v="30"/>
    <x v="5"/>
    <s v=" Asus ROG Strix GL553VD-FY040T "/>
    <n v="1299"/>
    <s v="Asus"/>
  </r>
  <r>
    <n v="33"/>
    <x v="0"/>
    <x v="0"/>
    <x v="0"/>
    <x v="0"/>
    <x v="31"/>
    <x v="6"/>
    <s v=" HP Envy x360 15-aq015nd "/>
    <n v="999"/>
    <s v="HP"/>
  </r>
  <r>
    <n v="34"/>
    <x v="0"/>
    <x v="0"/>
    <x v="0"/>
    <x v="0"/>
    <x v="18"/>
    <x v="7"/>
    <s v=" Acer Spin 3 SP315-51-55WE "/>
    <n v="799"/>
    <s v="Acer"/>
  </r>
  <r>
    <n v="35"/>
    <x v="0"/>
    <x v="0"/>
    <x v="0"/>
    <x v="4"/>
    <x v="32"/>
    <x v="8"/>
    <s v=" MSI GE72 7RE-050NL Apache Pro "/>
    <n v="1599"/>
    <s v="MSI"/>
  </r>
  <r>
    <n v="36"/>
    <x v="0"/>
    <x v="0"/>
    <x v="0"/>
    <x v="1"/>
    <x v="33"/>
    <x v="9"/>
    <s v=" Lenovo 110S-11IBR 80WG000UMH "/>
    <n v="219"/>
    <s v="Lenovo"/>
  </r>
  <r>
    <n v="37"/>
    <x v="0"/>
    <x v="0"/>
    <x v="0"/>
    <x v="5"/>
    <x v="34"/>
    <x v="10"/>
    <s v=" Asus Strix FX502VM-DM115T "/>
    <n v="1186"/>
    <s v="Asus"/>
  </r>
  <r>
    <n v="39"/>
    <x v="0"/>
    <x v="0"/>
    <x v="0"/>
    <x v="0"/>
    <x v="35"/>
    <x v="12"/>
    <s v=" Lenovo Yoga Book YB1-X90F Goud "/>
    <n v="499"/>
    <s v="Lenovo"/>
  </r>
  <r>
    <n v="40"/>
    <x v="0"/>
    <x v="0"/>
    <x v="0"/>
    <x v="0"/>
    <x v="24"/>
    <x v="0"/>
    <s v=" HP Spectre x360 15-bl020nd "/>
    <n v="1999"/>
    <s v="HP"/>
  </r>
  <r>
    <n v="43"/>
    <x v="0"/>
    <x v="0"/>
    <x v="0"/>
    <x v="4"/>
    <x v="30"/>
    <x v="3"/>
    <s v=" HP Spectre 13-v011nd "/>
    <n v="1499"/>
    <s v="HP"/>
  </r>
  <r>
    <n v="44"/>
    <x v="0"/>
    <x v="0"/>
    <x v="0"/>
    <x v="1"/>
    <x v="36"/>
    <x v="4"/>
    <s v=" HP Spectre 13-v000nd "/>
    <n v="999"/>
    <s v="HP"/>
  </r>
  <r>
    <n v="45"/>
    <x v="0"/>
    <x v="0"/>
    <x v="0"/>
    <x v="0"/>
    <x v="37"/>
    <x v="5"/>
    <s v=" HP 14-am005nd "/>
    <n v="349"/>
    <s v="HP"/>
  </r>
  <r>
    <n v="46"/>
    <x v="0"/>
    <x v="0"/>
    <x v="0"/>
    <x v="0"/>
    <x v="38"/>
    <x v="6"/>
    <s v=" Asus Zenbook Pro BX310UA-GL616R "/>
    <n v="899"/>
    <s v="Asus"/>
  </r>
  <r>
    <n v="47"/>
    <x v="0"/>
    <x v="0"/>
    <x v="0"/>
    <x v="5"/>
    <x v="39"/>
    <x v="7"/>
    <s v=" Toshiba A30-C-14C "/>
    <n v="899"/>
    <s v="Toshiba"/>
  </r>
  <r>
    <n v="48"/>
    <x v="0"/>
    <x v="0"/>
    <x v="0"/>
    <x v="1"/>
    <x v="40"/>
    <x v="8"/>
    <s v=" HP Probook 430 G3 W4N67ET "/>
    <n v="799"/>
    <s v="HP"/>
  </r>
  <r>
    <n v="49"/>
    <x v="0"/>
    <x v="0"/>
    <x v="0"/>
    <x v="5"/>
    <x v="41"/>
    <x v="9"/>
    <s v=" HP Probook 430 G3 i5-8G-256SSD "/>
    <n v="779"/>
    <s v="HP"/>
  </r>
  <r>
    <n v="50"/>
    <x v="0"/>
    <x v="0"/>
    <x v="0"/>
    <x v="5"/>
    <x v="42"/>
    <x v="10"/>
    <s v=" Apple MacBook Pro 13'' Touch Bar MNQF2N/A 16-512 Space Gray "/>
    <n v="2439"/>
    <s v="Apple"/>
  </r>
  <r>
    <n v="51"/>
    <x v="0"/>
    <x v="0"/>
    <x v="0"/>
    <x v="1"/>
    <x v="43"/>
    <x v="11"/>
    <s v=" MSI GP62M 7RD-014NL Leopard "/>
    <n v="1199"/>
    <s v="MSI"/>
  </r>
  <r>
    <n v="52"/>
    <x v="0"/>
    <x v="0"/>
    <x v="0"/>
    <x v="5"/>
    <x v="44"/>
    <x v="12"/>
    <s v=" HP Pavilion 15-aw021nd "/>
    <n v="649"/>
    <s v="HP"/>
  </r>
  <r>
    <n v="54"/>
    <x v="0"/>
    <x v="0"/>
    <x v="0"/>
    <x v="3"/>
    <x v="45"/>
    <x v="1"/>
    <s v=" Lenovo Essential E51-80 80QB000AMH "/>
    <n v="807.66"/>
    <s v="Lenovo"/>
  </r>
  <r>
    <n v="56"/>
    <x v="0"/>
    <x v="0"/>
    <x v="0"/>
    <x v="3"/>
    <x v="39"/>
    <x v="3"/>
    <s v=" Acer Chromebook 14 CP5-471-C8KZ "/>
    <n v="379"/>
    <s v="Acer"/>
  </r>
  <r>
    <n v="57"/>
    <x v="0"/>
    <x v="0"/>
    <x v="0"/>
    <x v="2"/>
    <x v="7"/>
    <x v="4"/>
    <s v=" Toshiba Satellite Pro A50-C-1GL "/>
    <n v="529"/>
    <s v="Toshiba"/>
  </r>
  <r>
    <n v="58"/>
    <x v="0"/>
    <x v="0"/>
    <x v="0"/>
    <x v="5"/>
    <x v="46"/>
    <x v="5"/>
    <s v=" HP ProBook 430 G4 i3-8gb-128ssd "/>
    <n v="749"/>
    <s v="HP"/>
  </r>
  <r>
    <n v="59"/>
    <x v="0"/>
    <x v="0"/>
    <x v="0"/>
    <x v="3"/>
    <x v="47"/>
    <x v="6"/>
    <s v=" Asus VivoBook R301UA-FN170T "/>
    <n v="499"/>
    <s v="Asus"/>
  </r>
  <r>
    <n v="60"/>
    <x v="0"/>
    <x v="0"/>
    <x v="0"/>
    <x v="5"/>
    <x v="48"/>
    <x v="7"/>
    <s v=" Apple MacBook Pro 13'' Touch Bar MNQF2N/A Space Gray "/>
    <n v="2199"/>
    <s v="Apple"/>
  </r>
  <r>
    <n v="61"/>
    <x v="0"/>
    <x v="0"/>
    <x v="0"/>
    <x v="0"/>
    <x v="49"/>
    <x v="8"/>
    <s v=" Lenovo Yoga 300-11IBR 80M100SPMH "/>
    <n v="319"/>
    <s v="Lenovo"/>
  </r>
  <r>
    <n v="62"/>
    <x v="0"/>
    <x v="0"/>
    <x v="0"/>
    <x v="5"/>
    <x v="50"/>
    <x v="9"/>
    <s v=" Acer Aspire ES1-132-C4YX "/>
    <n v="209"/>
    <s v="Acer"/>
  </r>
  <r>
    <n v="63"/>
    <x v="0"/>
    <x v="0"/>
    <x v="0"/>
    <x v="1"/>
    <x v="51"/>
    <x v="10"/>
    <s v=" HP ProBook 450 G4 i5-8gb-128ssd+1tb-930mx "/>
    <n v="949"/>
    <s v="HP"/>
  </r>
  <r>
    <n v="64"/>
    <x v="0"/>
    <x v="0"/>
    <x v="0"/>
    <x v="5"/>
    <x v="52"/>
    <x v="11"/>
    <s v=" HP 15-ay135nd "/>
    <n v="899"/>
    <s v="HP"/>
  </r>
  <r>
    <n v="65"/>
    <x v="0"/>
    <x v="0"/>
    <x v="0"/>
    <x v="1"/>
    <x v="7"/>
    <x v="12"/>
    <s v=" Asus VivoBook Pro N552VX-FY312T "/>
    <n v="1199"/>
    <s v="Asus"/>
  </r>
  <r>
    <n v="66"/>
    <x v="0"/>
    <x v="0"/>
    <x v="0"/>
    <x v="5"/>
    <x v="53"/>
    <x v="0"/>
    <s v=" Apple MacBook Pro 13'' MF839N/A 16GB - 256GB "/>
    <n v="1929"/>
    <s v="Apple"/>
  </r>
  <r>
    <n v="67"/>
    <x v="0"/>
    <x v="0"/>
    <x v="0"/>
    <x v="5"/>
    <x v="54"/>
    <x v="1"/>
    <s v=" Apple MacBook 12'' 512 GB Silver "/>
    <n v="1599"/>
    <s v="Apple"/>
  </r>
  <r>
    <n v="68"/>
    <x v="0"/>
    <x v="0"/>
    <x v="0"/>
    <x v="3"/>
    <x v="55"/>
    <x v="2"/>
    <s v=" MSI GL72 6QF-407NL "/>
    <n v="1049"/>
    <s v="MSI"/>
  </r>
  <r>
    <n v="69"/>
    <x v="0"/>
    <x v="0"/>
    <x v="0"/>
    <x v="4"/>
    <x v="56"/>
    <x v="3"/>
    <s v=" HP ProBook 470 G4 Y8A82ET "/>
    <n v="1199"/>
    <s v="HP"/>
  </r>
  <r>
    <n v="70"/>
    <x v="0"/>
    <x v="0"/>
    <x v="0"/>
    <x v="2"/>
    <x v="50"/>
    <x v="4"/>
    <s v=" HP Envy 15-as130nd "/>
    <n v="1199"/>
    <s v="HP"/>
  </r>
  <r>
    <n v="71"/>
    <x v="0"/>
    <x v="0"/>
    <x v="0"/>
    <x v="3"/>
    <x v="57"/>
    <x v="5"/>
    <s v=" Asus Zenbook Pro BX310UA-FC617R "/>
    <n v="999"/>
    <s v="Asus"/>
  </r>
  <r>
    <n v="72"/>
    <x v="0"/>
    <x v="0"/>
    <x v="0"/>
    <x v="1"/>
    <x v="58"/>
    <x v="6"/>
    <s v=" Apple MacBook Pro 15'' Touch Bar MLW82N/A Silver "/>
    <n v="3199"/>
    <s v="Apple"/>
  </r>
  <r>
    <n v="73"/>
    <x v="0"/>
    <x v="0"/>
    <x v="0"/>
    <x v="0"/>
    <x v="59"/>
    <x v="7"/>
    <s v=" Apple MacBook Pro 13'' MLL42N/A 16GB - 256GB Space Gray "/>
    <n v="1939"/>
    <s v="Apple"/>
  </r>
  <r>
    <n v="74"/>
    <x v="0"/>
    <x v="0"/>
    <x v="0"/>
    <x v="5"/>
    <x v="60"/>
    <x v="8"/>
    <s v=" Acer Aspire E5-774G-5660 "/>
    <n v="899"/>
    <s v="Acer"/>
  </r>
  <r>
    <n v="75"/>
    <x v="0"/>
    <x v="0"/>
    <x v="0"/>
    <x v="0"/>
    <x v="61"/>
    <x v="9"/>
    <s v=" MSI GP62 7RD-200NL Leopard "/>
    <n v="1349"/>
    <s v="MSI"/>
  </r>
  <r>
    <n v="76"/>
    <x v="0"/>
    <x v="0"/>
    <x v="0"/>
    <x v="2"/>
    <x v="62"/>
    <x v="10"/>
    <s v=" Lenovo Yoga 910-13IKB 80VF007RMH "/>
    <n v="1699"/>
    <s v="Lenovo"/>
  </r>
  <r>
    <n v="77"/>
    <x v="0"/>
    <x v="0"/>
    <x v="0"/>
    <x v="1"/>
    <x v="63"/>
    <x v="11"/>
    <s v=" Lenovo IdeaPad 110-15IBR 80T7004EMH "/>
    <n v="349"/>
    <s v="Lenovo"/>
  </r>
  <r>
    <n v="78"/>
    <x v="0"/>
    <x v="0"/>
    <x v="0"/>
    <x v="5"/>
    <x v="64"/>
    <x v="12"/>
    <s v=" Lenovo 110S-11IBR 80WG000XMH "/>
    <n v="219"/>
    <s v="Lenovo"/>
  </r>
  <r>
    <n v="79"/>
    <x v="0"/>
    <x v="0"/>
    <x v="0"/>
    <x v="5"/>
    <x v="65"/>
    <x v="0"/>
    <s v=" HP Chromebook 11 G5 X0P00EA "/>
    <n v="318.23"/>
    <s v="HP"/>
  </r>
  <r>
    <n v="80"/>
    <x v="0"/>
    <x v="0"/>
    <x v="0"/>
    <x v="2"/>
    <x v="66"/>
    <x v="1"/>
    <s v=" Acer Aspire V3-372-39B5 "/>
    <n v="599"/>
    <s v="Acer"/>
  </r>
  <r>
    <n v="81"/>
    <x v="0"/>
    <x v="0"/>
    <x v="0"/>
    <x v="5"/>
    <x v="67"/>
    <x v="2"/>
    <s v=" Acer Aspire ES1-132-C8QN "/>
    <n v="209"/>
    <s v="Acer"/>
  </r>
  <r>
    <n v="82"/>
    <x v="0"/>
    <x v="0"/>
    <x v="0"/>
    <x v="0"/>
    <x v="68"/>
    <x v="3"/>
    <s v=" MSI GP72VR 6RF-233NL Leopard Pro "/>
    <n v="1439"/>
    <s v="MSI"/>
  </r>
  <r>
    <n v="83"/>
    <x v="0"/>
    <x v="0"/>
    <x v="0"/>
    <x v="3"/>
    <x v="69"/>
    <x v="4"/>
    <s v=" Medion Erazer P7643 30020580 "/>
    <n v="999"/>
    <s v="Medion"/>
  </r>
  <r>
    <n v="84"/>
    <x v="0"/>
    <x v="0"/>
    <x v="0"/>
    <x v="3"/>
    <x v="70"/>
    <x v="5"/>
    <s v=" Lenovo IdeaPad Y700-17ISK 80Q000ABMH "/>
    <n v="1099"/>
    <s v="Lenovo"/>
  </r>
  <r>
    <n v="85"/>
    <x v="0"/>
    <x v="0"/>
    <x v="0"/>
    <x v="0"/>
    <x v="71"/>
    <x v="6"/>
    <s v=" Asus ROG G752VS-BA422T "/>
    <n v="2449"/>
    <s v="Asus"/>
  </r>
  <r>
    <n v="86"/>
    <x v="0"/>
    <x v="0"/>
    <x v="0"/>
    <x v="3"/>
    <x v="72"/>
    <x v="7"/>
    <s v=" MSI GP62MVR 6RF-233NL Leopard Pro "/>
    <n v="1349"/>
    <s v="MSI"/>
  </r>
  <r>
    <n v="87"/>
    <x v="0"/>
    <x v="0"/>
    <x v="0"/>
    <x v="4"/>
    <x v="73"/>
    <x v="8"/>
    <s v=" Lenovo Ideapad Y700-17ISK 80Q000DXMH "/>
    <n v="1199"/>
    <s v="Lenovo"/>
  </r>
  <r>
    <n v="88"/>
    <x v="0"/>
    <x v="0"/>
    <x v="0"/>
    <x v="3"/>
    <x v="21"/>
    <x v="9"/>
    <s v=" Lenovo IdeaPad 710S-13ISK 80SW006AMH "/>
    <n v="999"/>
    <s v="Lenovo"/>
  </r>
  <r>
    <n v="89"/>
    <x v="0"/>
    <x v="0"/>
    <x v="0"/>
    <x v="5"/>
    <x v="17"/>
    <x v="10"/>
    <s v=" HP Pavilion 15-bc075nd "/>
    <n v="899"/>
    <s v="HP"/>
  </r>
  <r>
    <n v="90"/>
    <x v="0"/>
    <x v="0"/>
    <x v="0"/>
    <x v="3"/>
    <x v="74"/>
    <x v="11"/>
    <s v=" HP Omen 17-w110nd "/>
    <n v="1699"/>
    <s v="HP"/>
  </r>
  <r>
    <n v="93"/>
    <x v="0"/>
    <x v="0"/>
    <x v="0"/>
    <x v="1"/>
    <x v="75"/>
    <x v="1"/>
    <s v=" Lenovo Ideapad 510-15IKB 80SV00K5MH "/>
    <n v="799"/>
    <s v="Lenovo"/>
  </r>
  <r>
    <n v="94"/>
    <x v="0"/>
    <x v="0"/>
    <x v="0"/>
    <x v="5"/>
    <x v="76"/>
    <x v="2"/>
    <s v=" HP ProBook 450 G3 W4P21ET "/>
    <n v="795.84"/>
    <s v="HP"/>
  </r>
  <r>
    <n v="95"/>
    <x v="0"/>
    <x v="0"/>
    <x v="0"/>
    <x v="2"/>
    <x v="77"/>
    <x v="3"/>
    <s v=" HP Omen 17-w041nd "/>
    <n v="1439"/>
    <s v="HP"/>
  </r>
  <r>
    <n v="96"/>
    <x v="0"/>
    <x v="0"/>
    <x v="0"/>
    <x v="4"/>
    <x v="14"/>
    <x v="4"/>
    <s v=" Asus VivoBook X555QA-DM020T "/>
    <n v="729"/>
    <s v="Asus"/>
  </r>
  <r>
    <n v="97"/>
    <x v="0"/>
    <x v="0"/>
    <x v="0"/>
    <x v="1"/>
    <x v="39"/>
    <x v="5"/>
    <s v=" Asus VivoBook R540SA-XX608T "/>
    <n v="399"/>
    <s v="Asus"/>
  </r>
  <r>
    <n v="98"/>
    <x v="0"/>
    <x v="0"/>
    <x v="0"/>
    <x v="5"/>
    <x v="25"/>
    <x v="6"/>
    <s v=" Apple MacBook Pro 13'' Touch Bar MLVP2N/A Silver "/>
    <n v="1899"/>
    <s v="Apple"/>
  </r>
  <r>
    <n v="99"/>
    <x v="0"/>
    <x v="0"/>
    <x v="0"/>
    <x v="5"/>
    <x v="27"/>
    <x v="7"/>
    <s v=" Apple MacBook 12'' 512 GB Space Gray "/>
    <n v="1699"/>
    <s v="Apple"/>
  </r>
  <r>
    <n v="100"/>
    <x v="0"/>
    <x v="0"/>
    <x v="0"/>
    <x v="2"/>
    <x v="51"/>
    <x v="8"/>
    <s v=" Acer Aspire E5-774G-70BN "/>
    <n v="999"/>
    <s v="Acer"/>
  </r>
  <r>
    <n v="101"/>
    <x v="0"/>
    <x v="0"/>
    <x v="0"/>
    <x v="2"/>
    <x v="78"/>
    <x v="9"/>
    <s v=" Lenovo ThinkPad Yoga 460 20EM000QMH "/>
    <n v="1349.15"/>
    <s v="Lenovo"/>
  </r>
  <r>
    <n v="102"/>
    <x v="0"/>
    <x v="0"/>
    <x v="0"/>
    <x v="3"/>
    <x v="79"/>
    <x v="10"/>
    <s v=" HP Envy 15-as031nd "/>
    <n v="1249"/>
    <s v="HP"/>
  </r>
  <r>
    <n v="103"/>
    <x v="0"/>
    <x v="0"/>
    <x v="0"/>
    <x v="0"/>
    <x v="80"/>
    <x v="11"/>
    <s v=" HP Chromebook 11 G4 T6Q72EA "/>
    <n v="289"/>
    <s v="HP"/>
  </r>
  <r>
    <n v="104"/>
    <x v="0"/>
    <x v="0"/>
    <x v="0"/>
    <x v="2"/>
    <x v="81"/>
    <x v="12"/>
    <s v=" Asus VivoBook Flip TP201SA-FV0017T "/>
    <n v="499"/>
    <s v="Asus"/>
  </r>
  <r>
    <n v="106"/>
    <x v="0"/>
    <x v="0"/>
    <x v="0"/>
    <x v="1"/>
    <x v="82"/>
    <x v="1"/>
    <s v=" Acer Aspire R3-131T-P6YX "/>
    <n v="499"/>
    <s v="Acer"/>
  </r>
  <r>
    <n v="107"/>
    <x v="0"/>
    <x v="0"/>
    <x v="0"/>
    <x v="4"/>
    <x v="83"/>
    <x v="2"/>
    <s v=" Microsoft Surface Pro 4 - i7 - 16 GB - 512 GB "/>
    <n v="2249"/>
    <s v="Microsoft"/>
  </r>
  <r>
    <n v="108"/>
    <x v="0"/>
    <x v="0"/>
    <x v="0"/>
    <x v="3"/>
    <x v="84"/>
    <x v="3"/>
    <s v=" Lenovo Yoga 910-13 80VF00D6MH "/>
    <n v="1399"/>
    <s v="Lenovo"/>
  </r>
  <r>
    <n v="109"/>
    <x v="0"/>
    <x v="0"/>
    <x v="0"/>
    <x v="1"/>
    <x v="85"/>
    <x v="4"/>
    <s v=" HP ProBook 470 G4 Y8A89ET "/>
    <n v="1249"/>
    <s v="HP"/>
  </r>
  <r>
    <n v="110"/>
    <x v="0"/>
    <x v="0"/>
    <x v="0"/>
    <x v="5"/>
    <x v="86"/>
    <x v="5"/>
    <s v=" HP Probook 440 G4 Y7Z67ET "/>
    <n v="929"/>
    <s v="HP"/>
  </r>
  <r>
    <n v="111"/>
    <x v="0"/>
    <x v="0"/>
    <x v="0"/>
    <x v="5"/>
    <x v="87"/>
    <x v="6"/>
    <s v=" HP Pavilion x360 11-u004nd "/>
    <n v="448.99"/>
    <s v="HP"/>
  </r>
  <r>
    <n v="112"/>
    <x v="0"/>
    <x v="0"/>
    <x v="0"/>
    <x v="0"/>
    <x v="88"/>
    <x v="7"/>
    <s v=" Asus Strix FX502VM-FY250T "/>
    <n v="1549"/>
    <s v="Asus"/>
  </r>
  <r>
    <n v="113"/>
    <x v="0"/>
    <x v="0"/>
    <x v="0"/>
    <x v="2"/>
    <x v="89"/>
    <x v="8"/>
    <s v=" Medion S2217 64GB "/>
    <n v="269"/>
    <s v="Medion"/>
  </r>
  <r>
    <n v="115"/>
    <x v="0"/>
    <x v="0"/>
    <x v="0"/>
    <x v="4"/>
    <x v="90"/>
    <x v="10"/>
    <s v=" HP ProBook 470 G3 W4P76ET "/>
    <n v="1129"/>
    <s v="HP"/>
  </r>
  <r>
    <n v="116"/>
    <x v="0"/>
    <x v="0"/>
    <x v="0"/>
    <x v="1"/>
    <x v="91"/>
    <x v="11"/>
    <s v=" Apple MacBook Pro 13'' MF839N/A 16GB - 128GB "/>
    <n v="1689"/>
    <s v="Apple"/>
  </r>
  <r>
    <n v="117"/>
    <x v="0"/>
    <x v="0"/>
    <x v="0"/>
    <x v="5"/>
    <x v="92"/>
    <x v="12"/>
    <s v=" Toshiba Satellite Pro A50-C-1GR "/>
    <n v="749"/>
    <s v="Toshiba"/>
  </r>
  <r>
    <n v="118"/>
    <x v="0"/>
    <x v="0"/>
    <x v="0"/>
    <x v="5"/>
    <x v="91"/>
    <x v="0"/>
    <s v=" Lenovo Yoga 900s-12ISK 80ML0074MH "/>
    <n v="1199"/>
    <s v="Lenovo"/>
  </r>
  <r>
    <n v="119"/>
    <x v="0"/>
    <x v="0"/>
    <x v="0"/>
    <x v="2"/>
    <x v="93"/>
    <x v="1"/>
    <s v=" Lenovo Ideapad 510S-14ISK 80TK002YMH "/>
    <n v="899"/>
    <s v="Lenovo"/>
  </r>
  <r>
    <n v="120"/>
    <x v="0"/>
    <x v="0"/>
    <x v="0"/>
    <x v="5"/>
    <x v="94"/>
    <x v="2"/>
    <s v=" Lenovo Ideapad 500S-14ISK 80Q3007NMH "/>
    <n v="549"/>
    <s v="Lenovo"/>
  </r>
  <r>
    <n v="121"/>
    <x v="0"/>
    <x v="0"/>
    <x v="0"/>
    <x v="3"/>
    <x v="95"/>
    <x v="3"/>
    <s v=" Asus ROG Strix GL502VM-FY263T "/>
    <n v="1599"/>
    <s v="Asus"/>
  </r>
  <r>
    <n v="122"/>
    <x v="0"/>
    <x v="0"/>
    <x v="0"/>
    <x v="2"/>
    <x v="96"/>
    <x v="4"/>
    <s v=" MSI GE62VR 7RF-298NL Apache Pro "/>
    <n v="1799"/>
    <s v="MSI"/>
  </r>
  <r>
    <n v="123"/>
    <x v="0"/>
    <x v="0"/>
    <x v="0"/>
    <x v="1"/>
    <x v="97"/>
    <x v="5"/>
    <s v=" Medion Akoya E6421 "/>
    <n v="549"/>
    <s v="Medion"/>
  </r>
  <r>
    <n v="124"/>
    <x v="0"/>
    <x v="0"/>
    <x v="0"/>
    <x v="1"/>
    <x v="54"/>
    <x v="6"/>
    <s v=" Lenovo Yoga 910-13 80VF00D5MH "/>
    <n v="1199"/>
    <s v="Lenovo"/>
  </r>
  <r>
    <n v="126"/>
    <x v="0"/>
    <x v="0"/>
    <x v="0"/>
    <x v="4"/>
    <x v="98"/>
    <x v="8"/>
    <s v=" Apple MacBook Pro 15'' Touch Bar MLH42/A Space Gray "/>
    <n v="3679"/>
    <s v="Apple"/>
  </r>
  <r>
    <n v="127"/>
    <x v="0"/>
    <x v="0"/>
    <x v="0"/>
    <x v="4"/>
    <x v="99"/>
    <x v="9"/>
    <s v=" Acer Chromebook 15 CB3-532-C968 "/>
    <n v="249"/>
    <s v="Acer"/>
  </r>
  <r>
    <n v="128"/>
    <x v="0"/>
    <x v="0"/>
    <x v="0"/>
    <x v="5"/>
    <x v="100"/>
    <x v="10"/>
    <s v=" Acer Aspire VX-591G-71TS "/>
    <n v="1499"/>
    <s v="Acer"/>
  </r>
  <r>
    <n v="129"/>
    <x v="0"/>
    <x v="0"/>
    <x v="0"/>
    <x v="1"/>
    <x v="101"/>
    <x v="11"/>
    <s v=" Toshiba A40-C-1D8 "/>
    <n v="899"/>
    <s v="Toshiba"/>
  </r>
  <r>
    <n v="130"/>
    <x v="0"/>
    <x v="0"/>
    <x v="0"/>
    <x v="4"/>
    <x v="102"/>
    <x v="12"/>
    <s v=" MSI GS73VR 7RF-213NL Stealth Pro 4K "/>
    <n v="2649"/>
    <s v="MSI"/>
  </r>
  <r>
    <n v="131"/>
    <x v="0"/>
    <x v="0"/>
    <x v="0"/>
    <x v="0"/>
    <x v="103"/>
    <x v="0"/>
    <s v=" Medion Akoya E7415 30020627 "/>
    <n v="649"/>
    <s v="Medion"/>
  </r>
  <r>
    <n v="132"/>
    <x v="0"/>
    <x v="0"/>
    <x v="0"/>
    <x v="4"/>
    <x v="104"/>
    <x v="1"/>
    <s v=" Medion Akoya E6415 "/>
    <n v="599"/>
    <s v="Medion"/>
  </r>
  <r>
    <n v="133"/>
    <x v="0"/>
    <x v="0"/>
    <x v="0"/>
    <x v="4"/>
    <x v="105"/>
    <x v="2"/>
    <s v=" HP Probook 450 G4 T8B72ET "/>
    <n v="999"/>
    <s v="HP"/>
  </r>
  <r>
    <n v="134"/>
    <x v="0"/>
    <x v="0"/>
    <x v="0"/>
    <x v="2"/>
    <x v="106"/>
    <x v="3"/>
    <s v=" HP ProBook 430 G3 W4N75ET "/>
    <n v="999"/>
    <s v="HP"/>
  </r>
  <r>
    <n v="135"/>
    <x v="0"/>
    <x v="0"/>
    <x v="0"/>
    <x v="4"/>
    <x v="107"/>
    <x v="4"/>
    <s v=" HP Pavilion x360 13-u140nd "/>
    <n v="899.01"/>
    <s v="HP"/>
  </r>
  <r>
    <n v="136"/>
    <x v="0"/>
    <x v="0"/>
    <x v="0"/>
    <x v="0"/>
    <x v="108"/>
    <x v="5"/>
    <s v=" Asus ROG Strix GL702VM-GC156T "/>
    <n v="1899"/>
    <s v="Asus"/>
  </r>
  <r>
    <n v="137"/>
    <x v="0"/>
    <x v="0"/>
    <x v="0"/>
    <x v="3"/>
    <x v="109"/>
    <x v="6"/>
    <s v=" Apple MacBook 12'' 512 GB Gold "/>
    <n v="1699"/>
    <s v="Apple"/>
  </r>
  <r>
    <n v="138"/>
    <x v="0"/>
    <x v="0"/>
    <x v="0"/>
    <x v="0"/>
    <x v="110"/>
    <x v="7"/>
    <s v=" Acer Switch Alpha 12 SA5-271P-58V8 "/>
    <n v="949"/>
    <s v="Acer"/>
  </r>
  <r>
    <n v="139"/>
    <x v="0"/>
    <x v="0"/>
    <x v="0"/>
    <x v="4"/>
    <x v="111"/>
    <x v="8"/>
    <s v=" Acer Spin 3 SP315-51-79ZY "/>
    <n v="999"/>
    <s v="Acer"/>
  </r>
  <r>
    <n v="140"/>
    <x v="0"/>
    <x v="0"/>
    <x v="0"/>
    <x v="3"/>
    <x v="112"/>
    <x v="9"/>
    <s v=" Medion Akoya P7641-I7-1128 "/>
    <n v="899"/>
    <s v="Medion"/>
  </r>
  <r>
    <n v="141"/>
    <x v="0"/>
    <x v="0"/>
    <x v="0"/>
    <x v="0"/>
    <x v="113"/>
    <x v="10"/>
    <s v=" HP Stream x360 11-aa000nd "/>
    <n v="329"/>
    <s v="HP"/>
  </r>
  <r>
    <n v="142"/>
    <x v="0"/>
    <x v="0"/>
    <x v="0"/>
    <x v="3"/>
    <x v="114"/>
    <x v="11"/>
    <s v=" Acer Chromebook 14 CP5-471-53B9 "/>
    <n v="599"/>
    <s v="Acer"/>
  </r>
  <r>
    <n v="143"/>
    <x v="0"/>
    <x v="0"/>
    <x v="0"/>
    <x v="4"/>
    <x v="115"/>
    <x v="12"/>
    <s v=" Acer Chromebook 14 CP5-471-33PC "/>
    <n v="499"/>
    <s v="Acer"/>
  </r>
  <r>
    <n v="144"/>
    <x v="0"/>
    <x v="0"/>
    <x v="0"/>
    <x v="1"/>
    <x v="41"/>
    <x v="0"/>
    <s v=" Acer Chromebook 14 CB3-431-C73M "/>
    <n v="379"/>
    <s v="Acer"/>
  </r>
  <r>
    <n v="145"/>
    <x v="0"/>
    <x v="0"/>
    <x v="0"/>
    <x v="1"/>
    <x v="116"/>
    <x v="1"/>
    <s v=" HP Elitebook 1040 G3 i5-8gb-256ssd "/>
    <n v="1299"/>
    <s v="HP"/>
  </r>
  <r>
    <n v="148"/>
    <x v="0"/>
    <x v="0"/>
    <x v="0"/>
    <x v="1"/>
    <x v="117"/>
    <x v="4"/>
    <s v=" Toshiba Satellite Pro A50-C-147 "/>
    <n v="599"/>
    <s v="Toshiba"/>
  </r>
  <r>
    <n v="149"/>
    <x v="0"/>
    <x v="0"/>
    <x v="0"/>
    <x v="1"/>
    <x v="19"/>
    <x v="5"/>
    <s v=" MSI GE62 7RE-094NL Apache Pro "/>
    <n v="1549"/>
    <s v="MSI"/>
  </r>
  <r>
    <n v="150"/>
    <x v="0"/>
    <x v="0"/>
    <x v="0"/>
    <x v="1"/>
    <x v="118"/>
    <x v="6"/>
    <s v=" Lenovo Ideapad 110-17ISK 80VL000PMH "/>
    <n v="569"/>
    <s v="Lenovo"/>
  </r>
  <r>
    <n v="151"/>
    <x v="0"/>
    <x v="0"/>
    <x v="0"/>
    <x v="4"/>
    <x v="119"/>
    <x v="7"/>
    <s v=" HP ZBook Studio G3 Mobiel Workstation "/>
    <n v="2165.91"/>
    <s v="HP"/>
  </r>
  <r>
    <n v="152"/>
    <x v="0"/>
    <x v="0"/>
    <x v="0"/>
    <x v="0"/>
    <x v="120"/>
    <x v="8"/>
    <s v=" HP Omen 17-w260nd "/>
    <n v="1799"/>
    <s v="HP"/>
  </r>
  <r>
    <n v="153"/>
    <x v="0"/>
    <x v="0"/>
    <x v="0"/>
    <x v="5"/>
    <x v="121"/>
    <x v="9"/>
    <s v=" HP EliteBook 850 G3 T9X36EA "/>
    <n v="1699"/>
    <s v="HP"/>
  </r>
  <r>
    <n v="154"/>
    <x v="0"/>
    <x v="0"/>
    <x v="0"/>
    <x v="2"/>
    <x v="12"/>
    <x v="10"/>
    <s v=" Asus Strix FX502VM-FY361T "/>
    <n v="1399"/>
    <s v="Asus"/>
  </r>
  <r>
    <n v="155"/>
    <x v="0"/>
    <x v="0"/>
    <x v="0"/>
    <x v="4"/>
    <x v="122"/>
    <x v="11"/>
    <s v=" Asus ROG Strix GL753VD-GC100T "/>
    <n v="1299"/>
    <s v="Asus"/>
  </r>
  <r>
    <n v="156"/>
    <x v="0"/>
    <x v="0"/>
    <x v="0"/>
    <x v="1"/>
    <x v="123"/>
    <x v="12"/>
    <s v=" Apple MacBook 12'' 256 GB Rose Gold "/>
    <n v="1449"/>
    <s v="Apple"/>
  </r>
  <r>
    <n v="157"/>
    <x v="0"/>
    <x v="0"/>
    <x v="0"/>
    <x v="4"/>
    <x v="59"/>
    <x v="0"/>
    <s v=" Acer Switch Alpha 12 SA5-271-7333 "/>
    <n v="1099"/>
    <s v="Acer"/>
  </r>
  <r>
    <n v="158"/>
    <x v="0"/>
    <x v="0"/>
    <x v="0"/>
    <x v="1"/>
    <x v="124"/>
    <x v="1"/>
    <s v=" Acer Switch Alpha 12 SA5-271-31JU "/>
    <n v="699"/>
    <s v="Acer"/>
  </r>
  <r>
    <n v="159"/>
    <x v="0"/>
    <x v="0"/>
    <x v="0"/>
    <x v="2"/>
    <x v="125"/>
    <x v="2"/>
    <s v=" Acer Aspire V3-372-757U "/>
    <n v="899"/>
    <s v="Acer"/>
  </r>
  <r>
    <n v="161"/>
    <x v="0"/>
    <x v="0"/>
    <x v="0"/>
    <x v="5"/>
    <x v="126"/>
    <x v="4"/>
    <s v=" MSI GE72VR 7RF-273NL Apache Pro "/>
    <n v="1850"/>
    <s v="MSI"/>
  </r>
  <r>
    <n v="163"/>
    <x v="0"/>
    <x v="0"/>
    <x v="0"/>
    <x v="5"/>
    <x v="127"/>
    <x v="6"/>
    <s v=" HP Pavilion 15-au030nd "/>
    <n v="949"/>
    <s v="HP"/>
  </r>
  <r>
    <n v="164"/>
    <x v="0"/>
    <x v="0"/>
    <x v="0"/>
    <x v="2"/>
    <x v="128"/>
    <x v="7"/>
    <s v=" HP Omen 17-w270nd "/>
    <n v="1999"/>
    <s v="HP"/>
  </r>
  <r>
    <n v="165"/>
    <x v="0"/>
    <x v="0"/>
    <x v="0"/>
    <x v="5"/>
    <x v="129"/>
    <x v="8"/>
    <s v=" Acer Aspire V3-372T-59FQ "/>
    <n v="749"/>
    <s v="Acer"/>
  </r>
  <r>
    <n v="166"/>
    <x v="0"/>
    <x v="0"/>
    <x v="0"/>
    <x v="1"/>
    <x v="130"/>
    <x v="9"/>
    <s v=" MSI GS63VR 7RF-216NL Stealth Pro 4K "/>
    <n v="2299"/>
    <s v="MSI"/>
  </r>
  <r>
    <n v="167"/>
    <x v="0"/>
    <x v="0"/>
    <x v="0"/>
    <x v="4"/>
    <x v="131"/>
    <x v="10"/>
    <s v=" HP Spectre Pro X360 G2 V1B04EA "/>
    <n v="2237.29"/>
    <s v="HP"/>
  </r>
  <r>
    <n v="168"/>
    <x v="0"/>
    <x v="0"/>
    <x v="0"/>
    <x v="0"/>
    <x v="132"/>
    <x v="11"/>
    <s v=" HP ProBook 450 G3 W4P35ET "/>
    <n v="966.79"/>
    <s v="HP"/>
  </r>
  <r>
    <n v="169"/>
    <x v="0"/>
    <x v="0"/>
    <x v="0"/>
    <x v="5"/>
    <x v="133"/>
    <x v="12"/>
    <s v=" HP Omen 15-ax025nd "/>
    <n v="1169"/>
    <s v="HP"/>
  </r>
  <r>
    <n v="170"/>
    <x v="0"/>
    <x v="0"/>
    <x v="0"/>
    <x v="1"/>
    <x v="134"/>
    <x v="0"/>
    <s v=" Asus ZenBook 3 UX390UA-GS042T "/>
    <n v="1199"/>
    <s v="Asus"/>
  </r>
  <r>
    <n v="171"/>
    <x v="0"/>
    <x v="0"/>
    <x v="0"/>
    <x v="5"/>
    <x v="135"/>
    <x v="1"/>
    <s v=" Acer Swift 3 SF314-51-70U0 "/>
    <n v="999"/>
    <s v="Acer"/>
  </r>
  <r>
    <n v="172"/>
    <x v="0"/>
    <x v="0"/>
    <x v="0"/>
    <x v="3"/>
    <x v="136"/>
    <x v="2"/>
    <s v=" Acer Chromebook 15 CB5-571-34MD "/>
    <n v="494"/>
    <s v="Acer"/>
  </r>
  <r>
    <n v="173"/>
    <x v="0"/>
    <x v="0"/>
    <x v="0"/>
    <x v="5"/>
    <x v="137"/>
    <x v="3"/>
    <s v=" MSI GE62 7RD-097NL Apache "/>
    <n v="1499"/>
    <s v="MSI"/>
  </r>
  <r>
    <n v="174"/>
    <x v="0"/>
    <x v="0"/>
    <x v="0"/>
    <x v="0"/>
    <x v="41"/>
    <x v="4"/>
    <s v=" Lenovo ThinkPad E560 20EV003EMH "/>
    <n v="999"/>
    <s v="Lenovo"/>
  </r>
  <r>
    <n v="175"/>
    <x v="0"/>
    <x v="0"/>
    <x v="0"/>
    <x v="4"/>
    <x v="138"/>
    <x v="5"/>
    <s v=" Lenovo Essential B71-80 80RJ0005MH "/>
    <n v="799"/>
    <s v="Lenovo"/>
  </r>
  <r>
    <n v="176"/>
    <x v="0"/>
    <x v="0"/>
    <x v="0"/>
    <x v="0"/>
    <x v="128"/>
    <x v="6"/>
    <s v=" HP Spectre Pro X360 G2 V1B01EA "/>
    <n v="1699"/>
    <s v="HP"/>
  </r>
  <r>
    <n v="177"/>
    <x v="0"/>
    <x v="0"/>
    <x v="0"/>
    <x v="4"/>
    <x v="139"/>
    <x v="7"/>
    <s v=" HP Pavilion 14-al125nd "/>
    <n v="799"/>
    <s v="HP"/>
  </r>
  <r>
    <n v="178"/>
    <x v="0"/>
    <x v="0"/>
    <x v="0"/>
    <x v="2"/>
    <x v="140"/>
    <x v="8"/>
    <s v=" HP EliteBook 850 G4 Z2W92EA "/>
    <n v="1857.35"/>
    <s v="HP"/>
  </r>
  <r>
    <n v="179"/>
    <x v="0"/>
    <x v="0"/>
    <x v="0"/>
    <x v="0"/>
    <x v="141"/>
    <x v="9"/>
    <s v=" HP EliteBook 1030 G1 X2F04EA "/>
    <n v="2556.73"/>
    <s v="HP"/>
  </r>
  <r>
    <n v="180"/>
    <x v="0"/>
    <x v="0"/>
    <x v="0"/>
    <x v="5"/>
    <x v="136"/>
    <x v="10"/>
    <s v=" HP Elite x2 1012 G1 L5H08EA "/>
    <n v="1760.58"/>
    <s v="HP"/>
  </r>
  <r>
    <n v="181"/>
    <x v="0"/>
    <x v="0"/>
    <x v="0"/>
    <x v="0"/>
    <x v="142"/>
    <x v="11"/>
    <s v=" HP 14-am072nd "/>
    <n v="429"/>
    <s v="HP"/>
  </r>
  <r>
    <n v="182"/>
    <x v="0"/>
    <x v="0"/>
    <x v="0"/>
    <x v="5"/>
    <x v="143"/>
    <x v="12"/>
    <s v=" Asus VivoBook R541UA-DM984T "/>
    <n v="499"/>
    <s v="Asus"/>
  </r>
  <r>
    <n v="183"/>
    <x v="0"/>
    <x v="0"/>
    <x v="0"/>
    <x v="5"/>
    <x v="144"/>
    <x v="0"/>
    <s v=" Asus Pro Essential P2530UA-DM0437R "/>
    <n v="699"/>
    <s v="Asus"/>
  </r>
  <r>
    <n v="184"/>
    <x v="0"/>
    <x v="0"/>
    <x v="0"/>
    <x v="3"/>
    <x v="145"/>
    <x v="1"/>
    <s v=" Apple MacBook Pro 15'' Touch Bar MLW72N/A Silver "/>
    <n v="2699"/>
    <s v="Apple"/>
  </r>
  <r>
    <n v="185"/>
    <x v="0"/>
    <x v="0"/>
    <x v="0"/>
    <x v="3"/>
    <x v="146"/>
    <x v="2"/>
    <s v=" Acer Spin 1 SP111-31-C34F "/>
    <n v="349"/>
    <s v="Acer"/>
  </r>
  <r>
    <n v="186"/>
    <x v="0"/>
    <x v="0"/>
    <x v="0"/>
    <x v="2"/>
    <x v="147"/>
    <x v="3"/>
    <s v=" Acer Chromebook CB5-132T-C9N4 "/>
    <n v="299"/>
    <s v="Acer"/>
  </r>
  <r>
    <n v="187"/>
    <x v="0"/>
    <x v="0"/>
    <x v="0"/>
    <x v="1"/>
    <x v="148"/>
    <x v="4"/>
    <s v=" Acer Aspire VX-591G-54PD "/>
    <n v="1049"/>
    <s v="Acer"/>
  </r>
  <r>
    <n v="188"/>
    <x v="0"/>
    <x v="0"/>
    <x v="0"/>
    <x v="3"/>
    <x v="111"/>
    <x v="5"/>
    <s v=" Acer Aspire E5-774-37SL "/>
    <n v="549"/>
    <s v="Acer"/>
  </r>
  <r>
    <n v="189"/>
    <x v="0"/>
    <x v="0"/>
    <x v="0"/>
    <x v="4"/>
    <x v="149"/>
    <x v="6"/>
    <s v=" Microsoft Surface Pro 4 - i7 - 16 GB - 1 TB "/>
    <n v="2749"/>
    <s v="Microsoft"/>
  </r>
  <r>
    <n v="190"/>
    <x v="0"/>
    <x v="0"/>
    <x v="0"/>
    <x v="0"/>
    <x v="150"/>
    <x v="7"/>
    <s v=" HP Elite x2 1012 G1 L5H36ET "/>
    <n v="1353.99"/>
    <s v="HP"/>
  </r>
  <r>
    <n v="191"/>
    <x v="0"/>
    <x v="0"/>
    <x v="0"/>
    <x v="1"/>
    <x v="151"/>
    <x v="8"/>
    <s v=" HP Elite x2 1012 G1 L5H19ET "/>
    <n v="1385.45"/>
    <s v="HP"/>
  </r>
  <r>
    <n v="192"/>
    <x v="0"/>
    <x v="0"/>
    <x v="0"/>
    <x v="1"/>
    <x v="152"/>
    <x v="9"/>
    <s v=" Asus Zenbook Pro BX310UA-FC223R "/>
    <n v="779"/>
    <s v="Asus"/>
  </r>
  <r>
    <n v="193"/>
    <x v="0"/>
    <x v="0"/>
    <x v="0"/>
    <x v="0"/>
    <x v="153"/>
    <x v="10"/>
    <s v=" MSI GT73VR 7RE-412NL Titan "/>
    <n v="2899"/>
    <s v="MSI"/>
  </r>
  <r>
    <n v="194"/>
    <x v="0"/>
    <x v="0"/>
    <x v="0"/>
    <x v="2"/>
    <x v="154"/>
    <x v="11"/>
    <s v=" MSI GT72VR 7RE-437NL Dominator Pro "/>
    <n v="2499"/>
    <s v="MSI"/>
  </r>
  <r>
    <n v="195"/>
    <x v="0"/>
    <x v="0"/>
    <x v="0"/>
    <x v="2"/>
    <x v="155"/>
    <x v="12"/>
    <s v=" HP Spectre Pro 13 G1 X2F01EA "/>
    <n v="1699"/>
    <s v="HP"/>
  </r>
  <r>
    <n v="196"/>
    <x v="0"/>
    <x v="0"/>
    <x v="0"/>
    <x v="3"/>
    <x v="156"/>
    <x v="0"/>
    <s v=" HP Elite x2 1012 G1 L5H18ET "/>
    <n v="1299"/>
    <s v="HP"/>
  </r>
  <r>
    <n v="197"/>
    <x v="0"/>
    <x v="0"/>
    <x v="0"/>
    <x v="5"/>
    <x v="157"/>
    <x v="1"/>
    <s v=" Apple MacBook Pro 15'' Touch Bar MLH42/B Space Gray "/>
    <n v="4999"/>
    <s v="Apple"/>
  </r>
  <r>
    <n v="198"/>
    <x v="0"/>
    <x v="0"/>
    <x v="0"/>
    <x v="5"/>
    <x v="158"/>
    <x v="2"/>
    <s v=" Acer Aspire S5-371-524G "/>
    <n v="999"/>
    <s v="Acer"/>
  </r>
  <r>
    <n v="199"/>
    <x v="0"/>
    <x v="0"/>
    <x v="0"/>
    <x v="4"/>
    <x v="159"/>
    <x v="3"/>
    <s v=" Toshiba A30-C-1CW "/>
    <n v="999"/>
    <s v="Toshiba"/>
  </r>
  <r>
    <n v="200"/>
    <x v="0"/>
    <x v="0"/>
    <x v="0"/>
    <x v="0"/>
    <x v="65"/>
    <x v="4"/>
    <s v=" MSI GT62VR 7RE-232NL Dominator Pro 4K "/>
    <n v="2899"/>
    <s v="MSI"/>
  </r>
  <r>
    <n v="201"/>
    <x v="0"/>
    <x v="0"/>
    <x v="0"/>
    <x v="0"/>
    <x v="160"/>
    <x v="5"/>
    <s v=" MSI GS73VR 6RF-018NL Stealth Pro 4K "/>
    <n v="2449"/>
    <s v="MSI"/>
  </r>
  <r>
    <n v="202"/>
    <x v="0"/>
    <x v="0"/>
    <x v="0"/>
    <x v="5"/>
    <x v="161"/>
    <x v="6"/>
    <s v=" MSI GL62M 7RD-050NL "/>
    <n v="1099"/>
    <s v="MSI"/>
  </r>
  <r>
    <n v="203"/>
    <x v="0"/>
    <x v="0"/>
    <x v="0"/>
    <x v="1"/>
    <x v="7"/>
    <x v="7"/>
    <s v=" Medion ERAZER X6601-I7-256 "/>
    <n v="1049"/>
    <s v="Medion"/>
  </r>
  <r>
    <n v="204"/>
    <x v="0"/>
    <x v="0"/>
    <x v="0"/>
    <x v="4"/>
    <x v="162"/>
    <x v="8"/>
    <s v=" HP Spectre Pro 13 G1 X2F00EA "/>
    <n v="1999"/>
    <s v="HP"/>
  </r>
  <r>
    <n v="205"/>
    <x v="0"/>
    <x v="0"/>
    <x v="0"/>
    <x v="4"/>
    <x v="1"/>
    <x v="9"/>
    <s v=" HP ProBook 650 G3 Z2X35ET "/>
    <n v="1396.34"/>
    <s v="HP"/>
  </r>
  <r>
    <n v="206"/>
    <x v="0"/>
    <x v="0"/>
    <x v="0"/>
    <x v="1"/>
    <x v="163"/>
    <x v="10"/>
    <s v=" HP EliteBook 850 G4 Z2W86ET "/>
    <n v="1581.47"/>
    <s v="HP"/>
  </r>
  <r>
    <n v="208"/>
    <x v="0"/>
    <x v="0"/>
    <x v="0"/>
    <x v="4"/>
    <x v="128"/>
    <x v="12"/>
    <s v=" Asus ZenBook 3 UX390UA-GS032R "/>
    <n v="1399"/>
    <s v="Asus"/>
  </r>
  <r>
    <n v="209"/>
    <x v="0"/>
    <x v="0"/>
    <x v="0"/>
    <x v="1"/>
    <x v="164"/>
    <x v="0"/>
    <s v=" Apple MacBook Pro 13'' MLL42N/A 8GB - 512GB Space Gray "/>
    <n v="1939"/>
    <s v="Apple"/>
  </r>
  <r>
    <n v="210"/>
    <x v="0"/>
    <x v="0"/>
    <x v="0"/>
    <x v="1"/>
    <x v="136"/>
    <x v="1"/>
    <s v=" Apple MacBook 12'' 512 GB Rose Gold "/>
    <n v="1693.95"/>
    <s v="Apple"/>
  </r>
  <r>
    <n v="211"/>
    <x v="0"/>
    <x v="0"/>
    <x v="0"/>
    <x v="1"/>
    <x v="18"/>
    <x v="2"/>
    <s v=" Acer Switch Alpha 12 SA5-271-55K2 "/>
    <n v="999"/>
    <s v="Acer"/>
  </r>
  <r>
    <n v="212"/>
    <x v="0"/>
    <x v="0"/>
    <x v="0"/>
    <x v="2"/>
    <x v="165"/>
    <x v="3"/>
    <s v=" Acer Predator G9-593-71VQ "/>
    <n v="1799"/>
    <s v="Acer"/>
  </r>
  <r>
    <n v="213"/>
    <x v="0"/>
    <x v="0"/>
    <x v="0"/>
    <x v="0"/>
    <x v="166"/>
    <x v="4"/>
    <s v=" Acer Aspire E5-553G-T6V0 "/>
    <n v="699"/>
    <s v="Acer"/>
  </r>
  <r>
    <n v="215"/>
    <x v="0"/>
    <x v="0"/>
    <x v="0"/>
    <x v="1"/>
    <x v="167"/>
    <x v="6"/>
    <s v=" Lenovo Yoga 700-14ISK 80QD009JMH "/>
    <n v="699"/>
    <s v="Lenovo"/>
  </r>
  <r>
    <n v="216"/>
    <x v="0"/>
    <x v="0"/>
    <x v="0"/>
    <x v="2"/>
    <x v="168"/>
    <x v="7"/>
    <s v=" HP ZBook 15u G3 T7W11ET "/>
    <n v="1399"/>
    <s v="HP"/>
  </r>
  <r>
    <n v="217"/>
    <x v="0"/>
    <x v="0"/>
    <x v="0"/>
    <x v="5"/>
    <x v="169"/>
    <x v="8"/>
    <s v=" MSI GT62VR 7RD-229NL Dominator "/>
    <n v="1999"/>
    <s v="MSI"/>
  </r>
  <r>
    <n v="218"/>
    <x v="0"/>
    <x v="0"/>
    <x v="0"/>
    <x v="0"/>
    <x v="170"/>
    <x v="9"/>
    <s v=" MSI GS43VR 6RE-009NL Phantom Pro "/>
    <n v="1849"/>
    <s v="MSI"/>
  </r>
  <r>
    <n v="220"/>
    <x v="0"/>
    <x v="0"/>
    <x v="0"/>
    <x v="5"/>
    <x v="171"/>
    <x v="11"/>
    <s v=" HP ProBook 650 G2 T9W99EA "/>
    <n v="1535.49"/>
    <s v="HP"/>
  </r>
  <r>
    <n v="221"/>
    <x v="0"/>
    <x v="0"/>
    <x v="0"/>
    <x v="3"/>
    <x v="172"/>
    <x v="12"/>
    <s v=" HP Probook 430 G4 Y8B38ET "/>
    <n v="949"/>
    <s v="HP"/>
  </r>
  <r>
    <n v="223"/>
    <x v="0"/>
    <x v="0"/>
    <x v="0"/>
    <x v="2"/>
    <x v="73"/>
    <x v="1"/>
    <s v=" HP EliteBook Folio G1 V1C39EA "/>
    <n v="1756.94"/>
    <s v="HP"/>
  </r>
  <r>
    <n v="225"/>
    <x v="0"/>
    <x v="0"/>
    <x v="0"/>
    <x v="4"/>
    <x v="125"/>
    <x v="3"/>
    <s v=" HP EliteBook 850 G3 T9X34EA "/>
    <n v="1813.79"/>
    <s v="HP"/>
  </r>
  <r>
    <n v="227"/>
    <x v="0"/>
    <x v="0"/>
    <x v="0"/>
    <x v="2"/>
    <x v="173"/>
    <x v="5"/>
    <s v=" HP EliteBook 840 G3 T9X55EA "/>
    <n v="1487.09"/>
    <s v="HP"/>
  </r>
  <r>
    <n v="228"/>
    <x v="0"/>
    <x v="0"/>
    <x v="0"/>
    <x v="2"/>
    <x v="174"/>
    <x v="6"/>
    <s v=" HP EliteBook 840 G3 T9X27EA "/>
    <n v="1499"/>
    <s v="HP"/>
  </r>
  <r>
    <n v="229"/>
    <x v="0"/>
    <x v="0"/>
    <x v="0"/>
    <x v="1"/>
    <x v="175"/>
    <x v="7"/>
    <s v=" HP Chromebook 13 Pro G1 T6R48EA "/>
    <n v="774.4"/>
    <s v="HP"/>
  </r>
  <r>
    <n v="230"/>
    <x v="0"/>
    <x v="0"/>
    <x v="0"/>
    <x v="4"/>
    <x v="176"/>
    <x v="8"/>
    <s v=" HP Chromebook 11 G4 T6Q73EA "/>
    <n v="1336.38"/>
    <s v="HP"/>
  </r>
  <r>
    <n v="231"/>
    <x v="0"/>
    <x v="0"/>
    <x v="0"/>
    <x v="1"/>
    <x v="177"/>
    <x v="9"/>
    <s v=" Asus ROG Strix GL702VM-GC178T "/>
    <n v="1699"/>
    <s v="Asus"/>
  </r>
  <r>
    <n v="232"/>
    <x v="0"/>
    <x v="0"/>
    <x v="0"/>
    <x v="3"/>
    <x v="158"/>
    <x v="10"/>
    <s v=" Asus ROG Strix GL702VM-GC004T "/>
    <n v="1599"/>
    <s v="Asus"/>
  </r>
  <r>
    <n v="233"/>
    <x v="0"/>
    <x v="0"/>
    <x v="0"/>
    <x v="5"/>
    <x v="178"/>
    <x v="11"/>
    <s v=" Asus ROG Strix GL553VD-FY217T "/>
    <n v="1099"/>
    <s v="Asus"/>
  </r>
  <r>
    <n v="234"/>
    <x v="0"/>
    <x v="0"/>
    <x v="0"/>
    <x v="1"/>
    <x v="179"/>
    <x v="12"/>
    <s v=" Acer Aspire V3-372T-54D1 "/>
    <n v="749"/>
    <s v="Acer"/>
  </r>
  <r>
    <n v="235"/>
    <x v="0"/>
    <x v="0"/>
    <x v="0"/>
    <x v="1"/>
    <x v="180"/>
    <x v="0"/>
    <s v=" Toshiba Tecra A50-C-17C "/>
    <n v="699"/>
    <s v="Toshiba"/>
  </r>
  <r>
    <n v="236"/>
    <x v="0"/>
    <x v="0"/>
    <x v="0"/>
    <x v="0"/>
    <x v="3"/>
    <x v="1"/>
    <s v=" MSI GT83VR 7RE-215NL Titan SLI "/>
    <n v="3999"/>
    <s v="MSI"/>
  </r>
  <r>
    <n v="237"/>
    <x v="0"/>
    <x v="0"/>
    <x v="0"/>
    <x v="0"/>
    <x v="181"/>
    <x v="2"/>
    <s v=" MSI GT72VR 7RD-440NL Dominator "/>
    <n v="2099"/>
    <s v="MSI"/>
  </r>
  <r>
    <n v="238"/>
    <x v="0"/>
    <x v="0"/>
    <x v="0"/>
    <x v="1"/>
    <x v="182"/>
    <x v="3"/>
    <s v=" MSI GT62VR 7RE-226NL Dominator Pro "/>
    <n v="2249"/>
    <s v="MSI"/>
  </r>
  <r>
    <n v="239"/>
    <x v="0"/>
    <x v="0"/>
    <x v="0"/>
    <x v="1"/>
    <x v="183"/>
    <x v="4"/>
    <s v=" MSI GS63VR 7RF-219NL Stealth Pro "/>
    <n v="2099"/>
    <s v="MSI"/>
  </r>
  <r>
    <n v="240"/>
    <x v="0"/>
    <x v="0"/>
    <x v="0"/>
    <x v="2"/>
    <x v="132"/>
    <x v="5"/>
    <s v=" MSI GS43VR 7RE-059NL Phantom Pro "/>
    <n v="1949"/>
    <s v="MSI"/>
  </r>
  <r>
    <n v="241"/>
    <x v="0"/>
    <x v="0"/>
    <x v="0"/>
    <x v="5"/>
    <x v="184"/>
    <x v="6"/>
    <s v=" MSI GP72VR 7RF-261NL Leopard Pro "/>
    <n v="1599"/>
    <s v="MSI"/>
  </r>
  <r>
    <n v="242"/>
    <x v="0"/>
    <x v="0"/>
    <x v="0"/>
    <x v="4"/>
    <x v="185"/>
    <x v="7"/>
    <s v=" MSI GP72 7RD-055NL Leopard "/>
    <n v="1399"/>
    <s v="MSI"/>
  </r>
  <r>
    <n v="243"/>
    <x v="0"/>
    <x v="0"/>
    <x v="0"/>
    <x v="5"/>
    <x v="186"/>
    <x v="8"/>
    <s v=" MSI GP62MVR 7RF-285NL Leopard Pro "/>
    <n v="1599"/>
    <s v="MSI"/>
  </r>
  <r>
    <n v="244"/>
    <x v="0"/>
    <x v="0"/>
    <x v="0"/>
    <x v="0"/>
    <x v="187"/>
    <x v="9"/>
    <s v=" MSI GL72 6QD-213NL "/>
    <n v="899"/>
    <s v="MSI"/>
  </r>
  <r>
    <n v="245"/>
    <x v="0"/>
    <x v="0"/>
    <x v="0"/>
    <x v="2"/>
    <x v="7"/>
    <x v="10"/>
    <s v=" Medion Erazer X6601 30020944 "/>
    <n v="1099"/>
    <s v="Medion"/>
  </r>
  <r>
    <n v="246"/>
    <x v="0"/>
    <x v="0"/>
    <x v="0"/>
    <x v="5"/>
    <x v="58"/>
    <x v="11"/>
    <s v=" Medion Chromebook S2013 "/>
    <n v="229"/>
    <s v="Medion"/>
  </r>
  <r>
    <n v="247"/>
    <x v="0"/>
    <x v="0"/>
    <x v="0"/>
    <x v="4"/>
    <x v="139"/>
    <x v="12"/>
    <s v=" Medion Akoya X7847-HQ-256 "/>
    <n v="1699"/>
    <s v="Medion"/>
  </r>
  <r>
    <n v="248"/>
    <x v="0"/>
    <x v="0"/>
    <x v="0"/>
    <x v="3"/>
    <x v="188"/>
    <x v="0"/>
    <s v=" Medion Akoya S6219 Zilver 628 "/>
    <n v="399"/>
    <s v="Medion"/>
  </r>
  <r>
    <n v="249"/>
    <x v="0"/>
    <x v="0"/>
    <x v="0"/>
    <x v="3"/>
    <x v="59"/>
    <x v="1"/>
    <s v=" Medion Akoya S6219 Wit 628 "/>
    <n v="399"/>
    <s v="Medion"/>
  </r>
  <r>
    <n v="250"/>
    <x v="0"/>
    <x v="0"/>
    <x v="0"/>
    <x v="4"/>
    <x v="189"/>
    <x v="2"/>
    <s v=" Medion Akoya S3409 F5 "/>
    <n v="749"/>
    <s v="Medion"/>
  </r>
  <r>
    <n v="251"/>
    <x v="0"/>
    <x v="0"/>
    <x v="0"/>
    <x v="2"/>
    <x v="54"/>
    <x v="3"/>
    <s v=" Medion Akoya S3409 F3 "/>
    <n v="629"/>
    <s v="Medion"/>
  </r>
  <r>
    <n v="252"/>
    <x v="0"/>
    <x v="0"/>
    <x v="0"/>
    <x v="0"/>
    <x v="190"/>
    <x v="4"/>
    <s v=" Medion Akoya E7419 "/>
    <n v="499"/>
    <s v="Medion"/>
  </r>
  <r>
    <n v="253"/>
    <x v="0"/>
    <x v="0"/>
    <x v="0"/>
    <x v="4"/>
    <x v="191"/>
    <x v="5"/>
    <s v=" Medion Akoya E6435-i5-1128 "/>
    <n v="729"/>
    <s v="Medion"/>
  </r>
  <r>
    <n v="254"/>
    <x v="0"/>
    <x v="0"/>
    <x v="0"/>
    <x v="2"/>
    <x v="170"/>
    <x v="6"/>
    <s v=" Medion Akoya E6415-i3-256 "/>
    <n v="549"/>
    <s v="Medion"/>
  </r>
  <r>
    <n v="255"/>
    <x v="0"/>
    <x v="0"/>
    <x v="0"/>
    <x v="4"/>
    <x v="90"/>
    <x v="7"/>
    <s v=" Medion Akoya E2215T 32GB Wit "/>
    <n v="289"/>
    <s v="Medion"/>
  </r>
  <r>
    <n v="256"/>
    <x v="0"/>
    <x v="0"/>
    <x v="0"/>
    <x v="0"/>
    <x v="192"/>
    <x v="8"/>
    <s v=" Lenovo Yoga 900s-12ISK 80ML0073MH "/>
    <n v="1099"/>
    <s v="Lenovo"/>
  </r>
  <r>
    <n v="257"/>
    <x v="0"/>
    <x v="0"/>
    <x v="0"/>
    <x v="0"/>
    <x v="193"/>
    <x v="9"/>
    <s v=" Lenovo ThinkPad Yoga 260 20FD001XMH "/>
    <n v="1513.26"/>
    <s v="Lenovo"/>
  </r>
  <r>
    <n v="258"/>
    <x v="0"/>
    <x v="0"/>
    <x v="0"/>
    <x v="2"/>
    <x v="194"/>
    <x v="10"/>
    <s v=" Lenovo IdeaPad Y910-17ISK 80V10019MH "/>
    <n v="2999"/>
    <s v="Lenovo"/>
  </r>
  <r>
    <n v="259"/>
    <x v="0"/>
    <x v="0"/>
    <x v="0"/>
    <x v="4"/>
    <x v="195"/>
    <x v="11"/>
    <s v=" Lenovo IdeaPad Y900-17ISK 80Q1004LMH "/>
    <n v="2499"/>
    <s v="Lenovo"/>
  </r>
  <r>
    <n v="260"/>
    <x v="0"/>
    <x v="0"/>
    <x v="0"/>
    <x v="0"/>
    <x v="7"/>
    <x v="12"/>
    <s v=" Lenovo Ideapad Y700-15ISK 80NV010LMH "/>
    <n v="999"/>
    <s v="Lenovo"/>
  </r>
  <r>
    <n v="261"/>
    <x v="0"/>
    <x v="0"/>
    <x v="0"/>
    <x v="3"/>
    <x v="7"/>
    <x v="0"/>
    <s v=" Lenovo IdeaPad 700-15ISK 80RU00CLMH "/>
    <n v="899"/>
    <s v="Lenovo"/>
  </r>
  <r>
    <n v="262"/>
    <x v="0"/>
    <x v="0"/>
    <x v="0"/>
    <x v="0"/>
    <x v="196"/>
    <x v="1"/>
    <s v=" Lenovo IdeaPad 510S-13IKB 80V0006AMH "/>
    <n v="749"/>
    <s v="Lenovo"/>
  </r>
  <r>
    <n v="263"/>
    <x v="0"/>
    <x v="0"/>
    <x v="0"/>
    <x v="4"/>
    <x v="197"/>
    <x v="2"/>
    <s v=" HP ProBook 650 G2 Y3B07ET "/>
    <n v="1249"/>
    <s v="HP"/>
  </r>
  <r>
    <n v="264"/>
    <x v="0"/>
    <x v="0"/>
    <x v="0"/>
    <x v="0"/>
    <x v="198"/>
    <x v="3"/>
    <s v=" HP ProBook 650 G2 T4J06ET "/>
    <n v="1136.19"/>
    <s v="HP"/>
  </r>
  <r>
    <n v="265"/>
    <x v="0"/>
    <x v="0"/>
    <x v="0"/>
    <x v="4"/>
    <x v="199"/>
    <x v="4"/>
    <s v=" HP ProBook 640 G3 Z2W32EA "/>
    <n v="1303.17"/>
    <s v="HP"/>
  </r>
  <r>
    <n v="266"/>
    <x v="0"/>
    <x v="0"/>
    <x v="0"/>
    <x v="1"/>
    <x v="200"/>
    <x v="5"/>
    <s v=" HP Probook 440 G3 W4N88ET "/>
    <n v="945.01"/>
    <s v="HP"/>
  </r>
  <r>
    <n v="267"/>
    <x v="0"/>
    <x v="0"/>
    <x v="0"/>
    <x v="1"/>
    <x v="201"/>
    <x v="6"/>
    <s v=" HP Probook 430 G4 Y7Z27ET "/>
    <n v="849"/>
    <s v="HP"/>
  </r>
  <r>
    <n v="268"/>
    <x v="0"/>
    <x v="0"/>
    <x v="0"/>
    <x v="1"/>
    <x v="202"/>
    <x v="7"/>
    <s v=" HP ProBook 430 G3 W4N73ET "/>
    <n v="899"/>
    <s v="HP"/>
  </r>
  <r>
    <n v="269"/>
    <x v="0"/>
    <x v="0"/>
    <x v="0"/>
    <x v="3"/>
    <x v="37"/>
    <x v="8"/>
    <s v=" HP Omen 17-w210nd "/>
    <n v="1399"/>
    <s v="HP"/>
  </r>
  <r>
    <n v="270"/>
    <x v="0"/>
    <x v="0"/>
    <x v="0"/>
    <x v="3"/>
    <x v="203"/>
    <x v="9"/>
    <s v=" HP EliteBook Folio G1 X2F49EA "/>
    <n v="2299"/>
    <s v="HP"/>
  </r>
  <r>
    <n v="271"/>
    <x v="0"/>
    <x v="0"/>
    <x v="0"/>
    <x v="1"/>
    <x v="204"/>
    <x v="10"/>
    <s v=" HP EliteBook Folio G1 X2F46EA "/>
    <n v="1995.29"/>
    <s v="HP"/>
  </r>
  <r>
    <n v="272"/>
    <x v="0"/>
    <x v="0"/>
    <x v="0"/>
    <x v="0"/>
    <x v="205"/>
    <x v="11"/>
    <s v=" HP EliteBook Folio 1040 G3 V1A81EA "/>
    <n v="1749"/>
    <s v="HP"/>
  </r>
  <r>
    <n v="273"/>
    <x v="0"/>
    <x v="0"/>
    <x v="0"/>
    <x v="5"/>
    <x v="206"/>
    <x v="12"/>
    <s v=" HP EliteBook Folio 1040 G2 N6Q10EA "/>
    <n v="1999"/>
    <s v="HP"/>
  </r>
  <r>
    <n v="274"/>
    <x v="0"/>
    <x v="0"/>
    <x v="0"/>
    <x v="2"/>
    <x v="187"/>
    <x v="0"/>
    <s v=" HP EliteBook Folio 1040 G2 H9W00EA "/>
    <n v="1399"/>
    <s v="HP"/>
  </r>
  <r>
    <n v="275"/>
    <x v="0"/>
    <x v="0"/>
    <x v="0"/>
    <x v="3"/>
    <x v="7"/>
    <x v="1"/>
    <s v=" HP EliteBook 840 G4 Z2V49ET "/>
    <n v="1697.63"/>
    <s v="HP"/>
  </r>
  <r>
    <n v="276"/>
    <x v="0"/>
    <x v="0"/>
    <x v="0"/>
    <x v="5"/>
    <x v="82"/>
    <x v="2"/>
    <s v=" HP EliteBook 840 G3 T9X26EA "/>
    <n v="1799"/>
    <s v="HP"/>
  </r>
  <r>
    <n v="278"/>
    <x v="0"/>
    <x v="0"/>
    <x v="0"/>
    <x v="4"/>
    <x v="97"/>
    <x v="4"/>
    <s v=" HP Elitebook 840 G3 i5-8gb-256ssd "/>
    <n v="1833.15"/>
    <s v="HP"/>
  </r>
  <r>
    <n v="280"/>
    <x v="0"/>
    <x v="0"/>
    <x v="0"/>
    <x v="1"/>
    <x v="3"/>
    <x v="6"/>
    <s v=" HP EliteBook 820 G3 T9X50EA "/>
    <n v="1934.79"/>
    <s v="HP"/>
  </r>
  <r>
    <n v="281"/>
    <x v="0"/>
    <x v="0"/>
    <x v="0"/>
    <x v="2"/>
    <x v="207"/>
    <x v="7"/>
    <s v=" HP EliteBook 820 G3 T9X47EA "/>
    <n v="1599"/>
    <s v="HP"/>
  </r>
  <r>
    <n v="282"/>
    <x v="0"/>
    <x v="0"/>
    <x v="0"/>
    <x v="2"/>
    <x v="208"/>
    <x v="8"/>
    <s v=" HP EliteBook 820 G3 T9X42EA "/>
    <n v="1571.79"/>
    <s v="HP"/>
  </r>
  <r>
    <n v="283"/>
    <x v="0"/>
    <x v="0"/>
    <x v="0"/>
    <x v="4"/>
    <x v="7"/>
    <x v="9"/>
    <s v=" HP EliteBook 820 G2 Z2V91ET "/>
    <n v="1646.81"/>
    <s v="HP"/>
  </r>
  <r>
    <n v="284"/>
    <x v="0"/>
    <x v="0"/>
    <x v="0"/>
    <x v="3"/>
    <x v="183"/>
    <x v="10"/>
    <s v=" HP EliteBook 1030 G1 X2F07EA "/>
    <n v="1998.92"/>
    <s v="HP"/>
  </r>
  <r>
    <n v="285"/>
    <x v="0"/>
    <x v="0"/>
    <x v="0"/>
    <x v="2"/>
    <x v="209"/>
    <x v="11"/>
    <s v=" HP Elite x2 1012 G1 L5H07EA "/>
    <n v="999"/>
    <s v="HP"/>
  </r>
  <r>
    <n v="286"/>
    <x v="0"/>
    <x v="0"/>
    <x v="0"/>
    <x v="4"/>
    <x v="210"/>
    <x v="12"/>
    <s v=" HP Chromebook 13 Pro G1 W4M19EA "/>
    <n v="680.02"/>
    <s v="HP"/>
  </r>
  <r>
    <n v="287"/>
    <x v="0"/>
    <x v="0"/>
    <x v="0"/>
    <x v="4"/>
    <x v="150"/>
    <x v="0"/>
    <s v=" HP Chromebook 11 G5 X0N97EA "/>
    <n v="306.13"/>
    <s v="HP"/>
  </r>
  <r>
    <n v="288"/>
    <x v="0"/>
    <x v="0"/>
    <x v="0"/>
    <x v="5"/>
    <x v="7"/>
    <x v="1"/>
    <s v=" Asus ZenBook 3 UX390UA-GS036R "/>
    <n v="1899"/>
    <s v="Asus"/>
  </r>
  <r>
    <n v="290"/>
    <x v="0"/>
    <x v="0"/>
    <x v="0"/>
    <x v="3"/>
    <x v="211"/>
    <x v="3"/>
    <s v=" Asus Transformer Book T302CA-FL014R "/>
    <n v="849"/>
    <s v="Asus"/>
  </r>
  <r>
    <n v="291"/>
    <x v="0"/>
    <x v="0"/>
    <x v="0"/>
    <x v="3"/>
    <x v="212"/>
    <x v="4"/>
    <s v=" Asus ROG Strix GL753VD-GC097T "/>
    <n v="1099"/>
    <s v="Asus"/>
  </r>
  <r>
    <n v="292"/>
    <x v="0"/>
    <x v="0"/>
    <x v="0"/>
    <x v="3"/>
    <x v="213"/>
    <x v="5"/>
    <s v=" Asus ROG G752VS-GC310T "/>
    <n v="2399"/>
    <s v="Asus"/>
  </r>
  <r>
    <n v="294"/>
    <x v="0"/>
    <x v="0"/>
    <x v="0"/>
    <x v="5"/>
    <x v="214"/>
    <x v="7"/>
    <s v=" Acer Spin 7 SP714-51-M0U6 "/>
    <n v="1399"/>
    <s v="Acer"/>
  </r>
  <r>
    <n v="296"/>
    <x v="0"/>
    <x v="0"/>
    <x v="0"/>
    <x v="4"/>
    <x v="215"/>
    <x v="9"/>
    <s v=" Acer Predator GX-792-76H8 "/>
    <n v="3199"/>
    <s v="Acer"/>
  </r>
  <r>
    <n v="297"/>
    <x v="0"/>
    <x v="0"/>
    <x v="0"/>
    <x v="4"/>
    <x v="216"/>
    <x v="10"/>
    <s v=" Acer Predator GX-792-70JL "/>
    <n v="3599"/>
    <s v="Acer"/>
  </r>
  <r>
    <n v="298"/>
    <x v="0"/>
    <x v="0"/>
    <x v="0"/>
    <x v="2"/>
    <x v="217"/>
    <x v="11"/>
    <s v=" Acer Predator G9-593-778F "/>
    <n v="2099"/>
    <s v="Acer"/>
  </r>
  <r>
    <n v="299"/>
    <x v="0"/>
    <x v="0"/>
    <x v="0"/>
    <x v="1"/>
    <x v="218"/>
    <x v="12"/>
    <s v=" Acer Predator G5-793-76E3 "/>
    <n v="1999"/>
    <s v="Acer"/>
  </r>
  <r>
    <n v="300"/>
    <x v="0"/>
    <x v="0"/>
    <x v="0"/>
    <x v="3"/>
    <x v="7"/>
    <x v="0"/>
    <s v=" Acer Aspire R3-131T-C9R5 "/>
    <n v="299"/>
    <s v="Acer"/>
  </r>
  <r>
    <n v="301"/>
    <x v="0"/>
    <x v="0"/>
    <x v="0"/>
    <x v="2"/>
    <x v="219"/>
    <x v="1"/>
    <s v=" Acer Aspire R3-131T-C282 "/>
    <n v="299"/>
    <s v="Acer"/>
  </r>
  <r>
    <n v="302"/>
    <x v="0"/>
    <x v="0"/>
    <x v="0"/>
    <x v="4"/>
    <x v="220"/>
    <x v="2"/>
    <s v=" Acer Aspire E5-523-98LZ "/>
    <n v="529"/>
    <s v="Acer"/>
  </r>
  <r>
    <n v="303"/>
    <x v="0"/>
    <x v="0"/>
    <x v="0"/>
    <x v="1"/>
    <x v="221"/>
    <x v="3"/>
    <s v=" Forza MacBook 12'' 512 GB Zilver (Refurbished) "/>
    <n v="1299"/>
    <s v="Forza"/>
  </r>
  <r>
    <n v="304"/>
    <x v="0"/>
    <x v="0"/>
    <x v="0"/>
    <x v="4"/>
    <x v="28"/>
    <x v="4"/>
    <s v=" Asus ZenBook 3 UX390UA-GS032T "/>
    <n v="1199"/>
    <s v="Asus"/>
  </r>
  <r>
    <n v="305"/>
    <x v="0"/>
    <x v="1"/>
    <x v="1"/>
    <x v="3"/>
    <x v="222"/>
    <x v="5"/>
    <s v=" Samsung Galaxy Tab A 10.1 Wifi Zwart "/>
    <n v="237"/>
    <s v="Samsung"/>
  </r>
  <r>
    <n v="306"/>
    <x v="0"/>
    <x v="1"/>
    <x v="1"/>
    <x v="4"/>
    <x v="217"/>
    <x v="6"/>
    <s v=" Apple iPad Air 2 Wifi 32 GB Space Gray "/>
    <n v="439"/>
    <s v="Apple"/>
  </r>
  <r>
    <n v="307"/>
    <x v="0"/>
    <x v="1"/>
    <x v="1"/>
    <x v="4"/>
    <x v="223"/>
    <x v="7"/>
    <s v=" Apple iPad Air 2 Wifi 32 GB Zilver "/>
    <n v="439"/>
    <s v="Apple"/>
  </r>
  <r>
    <n v="308"/>
    <x v="0"/>
    <x v="1"/>
    <x v="1"/>
    <x v="3"/>
    <x v="145"/>
    <x v="8"/>
    <s v=" Samsung Galaxy Tab A 10.1 Wifi Wit "/>
    <n v="237"/>
    <s v="Samsung"/>
  </r>
  <r>
    <n v="309"/>
    <x v="0"/>
    <x v="1"/>
    <x v="1"/>
    <x v="0"/>
    <x v="224"/>
    <x v="9"/>
    <s v=" NVIDIA Shield Tablet K1 "/>
    <n v="199"/>
    <s v="NVIDIA"/>
  </r>
  <r>
    <n v="310"/>
    <x v="0"/>
    <x v="1"/>
    <x v="1"/>
    <x v="0"/>
    <x v="225"/>
    <x v="10"/>
    <s v=" Samsung Galaxy Tab S2 9,7 inch 32GB Zwart 2017 "/>
    <n v="439"/>
    <s v="Samsung"/>
  </r>
  <r>
    <n v="311"/>
    <x v="0"/>
    <x v="1"/>
    <x v="1"/>
    <x v="4"/>
    <x v="226"/>
    <x v="11"/>
    <s v=" Samsung Galaxy Tab A 10.1 Wifi + 4G Zwart "/>
    <n v="319"/>
    <s v="Samsung"/>
  </r>
  <r>
    <n v="312"/>
    <x v="0"/>
    <x v="1"/>
    <x v="1"/>
    <x v="5"/>
    <x v="227"/>
    <x v="12"/>
    <s v=" Apple iPad Air 2 Wifi 32 GB Goud "/>
    <n v="439"/>
    <s v="Apple"/>
  </r>
  <r>
    <n v="313"/>
    <x v="0"/>
    <x v="1"/>
    <x v="1"/>
    <x v="4"/>
    <x v="24"/>
    <x v="0"/>
    <s v=" Samsung Galaxy Tab E 9.6 Zwart "/>
    <n v="164"/>
    <s v="Samsung"/>
  </r>
  <r>
    <n v="315"/>
    <x v="0"/>
    <x v="1"/>
    <x v="1"/>
    <x v="5"/>
    <x v="228"/>
    <x v="2"/>
    <s v=" Samsung Galaxy Tab A 7.0 Wifi Zwart "/>
    <n v="144"/>
    <s v="Samsung"/>
  </r>
  <r>
    <n v="317"/>
    <x v="0"/>
    <x v="1"/>
    <x v="1"/>
    <x v="2"/>
    <x v="229"/>
    <x v="4"/>
    <s v=" Lenovo Tab 2 A10-30 16 GB Blauw "/>
    <n v="159"/>
    <s v="Lenovo"/>
  </r>
  <r>
    <n v="318"/>
    <x v="0"/>
    <x v="1"/>
    <x v="1"/>
    <x v="3"/>
    <x v="230"/>
    <x v="5"/>
    <s v=" Microsoft Surface Pro 4 - i5 - 8 GB - 256 GB "/>
    <n v="1299"/>
    <s v="Microsoft"/>
  </r>
  <r>
    <n v="319"/>
    <x v="0"/>
    <x v="1"/>
    <x v="1"/>
    <x v="2"/>
    <x v="231"/>
    <x v="6"/>
    <s v=" Lenovo Tab 2 A10-30 32 GB Blauw "/>
    <n v="179"/>
    <s v="Lenovo"/>
  </r>
  <r>
    <n v="320"/>
    <x v="0"/>
    <x v="1"/>
    <x v="1"/>
    <x v="0"/>
    <x v="105"/>
    <x v="7"/>
    <s v=" Asus ZenPad S 8.0 Z580C Zwart "/>
    <n v="199"/>
    <s v="Asus"/>
  </r>
  <r>
    <n v="321"/>
    <x v="0"/>
    <x v="1"/>
    <x v="1"/>
    <x v="1"/>
    <x v="232"/>
    <x v="8"/>
    <s v=" Microsoft Surface Pro 4 - i5 - 4 GB - 128 GB "/>
    <n v="1029"/>
    <s v="Microsoft"/>
  </r>
  <r>
    <n v="322"/>
    <x v="0"/>
    <x v="1"/>
    <x v="1"/>
    <x v="3"/>
    <x v="233"/>
    <x v="9"/>
    <s v=" Acer One 10 S1003-14XA "/>
    <n v="219"/>
    <s v="Acer"/>
  </r>
  <r>
    <n v="323"/>
    <x v="0"/>
    <x v="1"/>
    <x v="1"/>
    <x v="1"/>
    <x v="234"/>
    <x v="10"/>
    <s v=" Samsung Galaxy Tab E 9.6 Wit "/>
    <n v="164"/>
    <s v="Samsung"/>
  </r>
  <r>
    <n v="324"/>
    <x v="0"/>
    <x v="1"/>
    <x v="1"/>
    <x v="3"/>
    <x v="53"/>
    <x v="11"/>
    <s v=" Samsung Galaxy Tab S2 8 inch 32GB Zwart 2017 "/>
    <n v="349"/>
    <s v="Samsung"/>
  </r>
  <r>
    <n v="325"/>
    <x v="0"/>
    <x v="1"/>
    <x v="1"/>
    <x v="2"/>
    <x v="65"/>
    <x v="12"/>
    <s v=" Lenovo Tab 3 7 Essential 16 GB "/>
    <n v="99"/>
    <s v="Lenovo"/>
  </r>
  <r>
    <n v="326"/>
    <x v="0"/>
    <x v="1"/>
    <x v="1"/>
    <x v="0"/>
    <x v="7"/>
    <x v="0"/>
    <s v=" Microsoft Surface Pro 4 - Core M - 4 GB - 128 GB "/>
    <n v="899"/>
    <s v="Microsoft"/>
  </r>
  <r>
    <n v="327"/>
    <x v="0"/>
    <x v="1"/>
    <x v="1"/>
    <x v="4"/>
    <x v="166"/>
    <x v="1"/>
    <s v=" Samsung Galaxy Tab S2 9.7 inch 32GB + 4G Zwart VE "/>
    <n v="519"/>
    <s v="Samsung"/>
  </r>
  <r>
    <n v="328"/>
    <x v="0"/>
    <x v="1"/>
    <x v="1"/>
    <x v="2"/>
    <x v="235"/>
    <x v="2"/>
    <s v=" Apple iPad Mini 2 Wifi 32 GB Silver "/>
    <n v="299"/>
    <s v="Apple"/>
  </r>
  <r>
    <n v="329"/>
    <x v="0"/>
    <x v="1"/>
    <x v="1"/>
    <x v="5"/>
    <x v="236"/>
    <x v="3"/>
    <s v=" Samsung Galaxy Tab A 7.0 Wifi Wit "/>
    <n v="144"/>
    <s v="Samsung"/>
  </r>
  <r>
    <n v="330"/>
    <x v="0"/>
    <x v="1"/>
    <x v="1"/>
    <x v="4"/>
    <x v="3"/>
    <x v="4"/>
    <s v=" Apple iPad Mini 2 Wifi + 4G 32 GB Space Gray "/>
    <n v="419"/>
    <s v="Apple"/>
  </r>
  <r>
    <n v="331"/>
    <x v="0"/>
    <x v="1"/>
    <x v="1"/>
    <x v="3"/>
    <x v="237"/>
    <x v="5"/>
    <s v=" Samsung Galaxy Tab S2 8 inch 32GB Wit 2017 "/>
    <n v="344.77"/>
    <s v="Samsung"/>
  </r>
  <r>
    <n v="332"/>
    <x v="0"/>
    <x v="1"/>
    <x v="1"/>
    <x v="2"/>
    <x v="132"/>
    <x v="6"/>
    <s v=" Samsung Galaxy Tab S2 9,7 inch 32GB Goud 2017 "/>
    <n v="429"/>
    <s v="Samsung"/>
  </r>
  <r>
    <n v="333"/>
    <x v="0"/>
    <x v="1"/>
    <x v="1"/>
    <x v="5"/>
    <x v="238"/>
    <x v="7"/>
    <s v=" Apple iPad Pro 12,9 inch 128 GB Wifi Gold "/>
    <n v="1009"/>
    <s v="Apple"/>
  </r>
  <r>
    <n v="334"/>
    <x v="0"/>
    <x v="1"/>
    <x v="1"/>
    <x v="4"/>
    <x v="239"/>
    <x v="8"/>
    <s v=" Apple iPad Air 2 Wifi + 4G 32 GB Zilver "/>
    <n v="549"/>
    <s v="Apple"/>
  </r>
  <r>
    <n v="335"/>
    <x v="0"/>
    <x v="1"/>
    <x v="1"/>
    <x v="2"/>
    <x v="8"/>
    <x v="9"/>
    <s v=" Samsung Galaxy Tab A 7.0 Wifi + 4G Zwart "/>
    <n v="199"/>
    <s v="Samsung"/>
  </r>
  <r>
    <n v="336"/>
    <x v="0"/>
    <x v="1"/>
    <x v="1"/>
    <x v="1"/>
    <x v="240"/>
    <x v="10"/>
    <s v=" Asus ZenPad 3S Z500M Zwart "/>
    <n v="379"/>
    <s v="Asus"/>
  </r>
  <r>
    <n v="337"/>
    <x v="0"/>
    <x v="1"/>
    <x v="1"/>
    <x v="3"/>
    <x v="241"/>
    <x v="11"/>
    <s v=" Kurio Telekids Tab 2 Blauw "/>
    <n v="119"/>
    <s v="Kurio"/>
  </r>
  <r>
    <n v="338"/>
    <x v="0"/>
    <x v="1"/>
    <x v="1"/>
    <x v="3"/>
    <x v="242"/>
    <x v="12"/>
    <s v=" Lenovo Tab 3 7 Essential 8 GB "/>
    <n v="89"/>
    <s v="Lenovo"/>
  </r>
  <r>
    <n v="339"/>
    <x v="0"/>
    <x v="1"/>
    <x v="1"/>
    <x v="5"/>
    <x v="169"/>
    <x v="0"/>
    <s v=" Samsung Galaxy Tab S2 9,7 inch 32GB Wit 2017 "/>
    <n v="439"/>
    <s v="Samsung"/>
  </r>
  <r>
    <n v="340"/>
    <x v="0"/>
    <x v="1"/>
    <x v="1"/>
    <x v="5"/>
    <x v="138"/>
    <x v="1"/>
    <s v=" Lenovo Tab 3 850M LTE Zwart "/>
    <n v="169"/>
    <s v="Lenovo"/>
  </r>
  <r>
    <n v="341"/>
    <x v="0"/>
    <x v="1"/>
    <x v="1"/>
    <x v="0"/>
    <x v="235"/>
    <x v="2"/>
    <s v=" Lenovo Yoga Book YB1-X90F Grijs "/>
    <n v="499"/>
    <s v="Lenovo"/>
  </r>
  <r>
    <n v="342"/>
    <x v="0"/>
    <x v="1"/>
    <x v="1"/>
    <x v="0"/>
    <x v="243"/>
    <x v="3"/>
    <s v=" Samsung Galaxy Tab S2 9,7 inch 32GB + 4G Zwart 2017 "/>
    <n v="511.5"/>
    <s v="Samsung"/>
  </r>
  <r>
    <n v="343"/>
    <x v="0"/>
    <x v="1"/>
    <x v="1"/>
    <x v="4"/>
    <x v="244"/>
    <x v="4"/>
    <s v=" Apple iPad Mini 4 Wifi 128 GB Space Gray "/>
    <n v="549"/>
    <s v="Apple"/>
  </r>
  <r>
    <n v="344"/>
    <x v="0"/>
    <x v="1"/>
    <x v="1"/>
    <x v="5"/>
    <x v="245"/>
    <x v="5"/>
    <s v=" Lenovo Tab 3 10 Plus 32GB Blauw "/>
    <n v="219"/>
    <s v="Lenovo"/>
  </r>
  <r>
    <n v="345"/>
    <x v="0"/>
    <x v="1"/>
    <x v="1"/>
    <x v="5"/>
    <x v="199"/>
    <x v="6"/>
    <s v=" Apple iPad Pro 9,7 inch 128 GB Wifi Silver "/>
    <n v="799"/>
    <s v="Apple"/>
  </r>
  <r>
    <n v="346"/>
    <x v="0"/>
    <x v="1"/>
    <x v="1"/>
    <x v="4"/>
    <x v="246"/>
    <x v="7"/>
    <s v=" ASUS ZenPad 8.0 Z380M Grijs "/>
    <n v="159"/>
    <s v="Asus"/>
  </r>
  <r>
    <n v="347"/>
    <x v="0"/>
    <x v="2"/>
    <x v="2"/>
    <x v="1"/>
    <x v="51"/>
    <x v="8"/>
    <s v=" Acer Iconia One 8 B1-850 Wit "/>
    <n v="129"/>
    <s v="Acer"/>
  </r>
  <r>
    <n v="348"/>
    <x v="0"/>
    <x v="1"/>
    <x v="1"/>
    <x v="3"/>
    <x v="83"/>
    <x v="9"/>
    <s v=" Microsoft Surface Pro 4 - i7 - 8 GB - 256 GB "/>
    <n v="1499"/>
    <s v="Microsoft"/>
  </r>
  <r>
    <n v="349"/>
    <x v="0"/>
    <x v="1"/>
    <x v="1"/>
    <x v="1"/>
    <x v="247"/>
    <x v="10"/>
    <s v=" Lenovo Tab 3 10 Business 32 GB LTE "/>
    <n v="299"/>
    <s v="Lenovo"/>
  </r>
  <r>
    <n v="350"/>
    <x v="0"/>
    <x v="1"/>
    <x v="1"/>
    <x v="1"/>
    <x v="118"/>
    <x v="11"/>
    <s v=" Lenovo Tab 2 A10-70F Blauw "/>
    <n v="189"/>
    <s v="Lenovo"/>
  </r>
  <r>
    <n v="351"/>
    <x v="0"/>
    <x v="1"/>
    <x v="1"/>
    <x v="3"/>
    <x v="248"/>
    <x v="12"/>
    <s v=" ASUS ZenPad C 7.0 Zwart "/>
    <n v="117"/>
    <s v="Asus"/>
  </r>
  <r>
    <n v="352"/>
    <x v="0"/>
    <x v="1"/>
    <x v="1"/>
    <x v="4"/>
    <x v="249"/>
    <x v="0"/>
    <s v=" Apple iPad Mini 2 Wifi + 4G 32 GB Silver "/>
    <n v="419"/>
    <s v="Apple"/>
  </r>
  <r>
    <n v="353"/>
    <x v="0"/>
    <x v="1"/>
    <x v="1"/>
    <x v="5"/>
    <x v="147"/>
    <x v="1"/>
    <s v=" Apple iPad Air 2 Wifi + 4G 128 GB Zilver "/>
    <n v="659"/>
    <s v="Apple"/>
  </r>
  <r>
    <n v="354"/>
    <x v="0"/>
    <x v="1"/>
    <x v="1"/>
    <x v="1"/>
    <x v="250"/>
    <x v="2"/>
    <s v=" Apple iPad Air 2 Wifi + 4G 128 GB Goud "/>
    <n v="659"/>
    <s v="Apple"/>
  </r>
  <r>
    <n v="355"/>
    <x v="0"/>
    <x v="1"/>
    <x v="1"/>
    <x v="2"/>
    <x v="110"/>
    <x v="3"/>
    <s v=" Acer Iconia Tab 10 A3-A40-N9NM "/>
    <n v="199"/>
    <s v="Acer"/>
  </r>
  <r>
    <n v="357"/>
    <x v="0"/>
    <x v="1"/>
    <x v="1"/>
    <x v="1"/>
    <x v="251"/>
    <x v="5"/>
    <s v=" Lenovo Tab 3 10 Plus 32GB Zwart "/>
    <n v="219"/>
    <s v="Lenovo"/>
  </r>
  <r>
    <n v="358"/>
    <x v="0"/>
    <x v="1"/>
    <x v="1"/>
    <x v="2"/>
    <x v="38"/>
    <x v="6"/>
    <s v=" Denver TAQ-10182MK2 "/>
    <n v="99"/>
    <s v="Denver"/>
  </r>
  <r>
    <n v="359"/>
    <x v="0"/>
    <x v="1"/>
    <x v="1"/>
    <x v="5"/>
    <x v="252"/>
    <x v="7"/>
    <s v=" Apple iPad Mini 4 Wifi 32 GB Space Gray "/>
    <n v="439"/>
    <s v="Apple"/>
  </r>
  <r>
    <n v="360"/>
    <x v="0"/>
    <x v="3"/>
    <x v="3"/>
    <x v="2"/>
    <x v="253"/>
    <x v="8"/>
    <s v=" Acer Iconia One 10 B3-A30 16 GB Wit "/>
    <n v="149"/>
    <s v="Acer"/>
  </r>
  <r>
    <n v="362"/>
    <x v="0"/>
    <x v="1"/>
    <x v="1"/>
    <x v="4"/>
    <x v="254"/>
    <x v="10"/>
    <s v=" Lenovo Yoga Tab 3 Plus "/>
    <n v="349"/>
    <s v="Lenovo"/>
  </r>
  <r>
    <n v="363"/>
    <x v="0"/>
    <x v="1"/>
    <x v="1"/>
    <x v="2"/>
    <x v="232"/>
    <x v="11"/>
    <s v=" Apple iPad Pro 9,7 inch 128 GB Wifi Gold "/>
    <n v="799"/>
    <s v="Apple"/>
  </r>
  <r>
    <n v="364"/>
    <x v="0"/>
    <x v="1"/>
    <x v="1"/>
    <x v="3"/>
    <x v="7"/>
    <x v="12"/>
    <s v=" Lenovo Tab 2 A10-70F 32 GB Blauw "/>
    <n v="229"/>
    <s v="Lenovo"/>
  </r>
  <r>
    <n v="365"/>
    <x v="0"/>
    <x v="1"/>
    <x v="1"/>
    <x v="5"/>
    <x v="255"/>
    <x v="0"/>
    <s v=" Apple iPad Air 2 Wifi + 4G 32 GB Goud "/>
    <n v="549"/>
    <s v="Apple"/>
  </r>
  <r>
    <n v="366"/>
    <x v="0"/>
    <x v="1"/>
    <x v="1"/>
    <x v="0"/>
    <x v="256"/>
    <x v="1"/>
    <s v=" Apple iPad Pro 9,7 inch 32 GB Wifi Gold "/>
    <n v="649"/>
    <s v="Apple"/>
  </r>
  <r>
    <n v="367"/>
    <x v="0"/>
    <x v="1"/>
    <x v="1"/>
    <x v="1"/>
    <x v="236"/>
    <x v="2"/>
    <s v=" Asus ZenPad 3S Z500M Zilver "/>
    <n v="379"/>
    <s v="Asus"/>
  </r>
  <r>
    <n v="368"/>
    <x v="0"/>
    <x v="1"/>
    <x v="1"/>
    <x v="5"/>
    <x v="257"/>
    <x v="3"/>
    <s v=" Apple iPad Mini 4 Wifi 128 GB Zilver "/>
    <n v="549"/>
    <s v="Apple"/>
  </r>
  <r>
    <n v="369"/>
    <x v="0"/>
    <x v="1"/>
    <x v="1"/>
    <x v="4"/>
    <x v="74"/>
    <x v="4"/>
    <s v=" Lenovo Tab 3 10 Plus 16GB Zwart "/>
    <n v="199"/>
    <s v="Lenovo"/>
  </r>
  <r>
    <n v="370"/>
    <x v="0"/>
    <x v="1"/>
    <x v="1"/>
    <x v="3"/>
    <x v="258"/>
    <x v="5"/>
    <s v=" Apple iPad Pro 9,7 inch 32 GB Wifi Silver "/>
    <n v="649"/>
    <s v="Apple"/>
  </r>
  <r>
    <n v="371"/>
    <x v="0"/>
    <x v="1"/>
    <x v="1"/>
    <x v="4"/>
    <x v="7"/>
    <x v="6"/>
    <s v=" ASUS ZenPad C 7.0 Grijs "/>
    <n v="117"/>
    <s v="Asus"/>
  </r>
  <r>
    <n v="372"/>
    <x v="0"/>
    <x v="1"/>
    <x v="1"/>
    <x v="0"/>
    <x v="259"/>
    <x v="7"/>
    <s v=" Apple iPad Pro 12,9 inch 256 GB Wifi Space Gray "/>
    <n v="1129"/>
    <s v="Apple"/>
  </r>
  <r>
    <n v="374"/>
    <x v="0"/>
    <x v="1"/>
    <x v="1"/>
    <x v="0"/>
    <x v="208"/>
    <x v="9"/>
    <s v=" Apple iPad Pro 12,9 inch 128 GB Wifi Space Gray "/>
    <n v="999"/>
    <s v="Apple"/>
  </r>
  <r>
    <n v="375"/>
    <x v="0"/>
    <x v="1"/>
    <x v="1"/>
    <x v="5"/>
    <x v="180"/>
    <x v="10"/>
    <s v=" Microsoft Surface Pro 4 - i7 - 16 GB - 256 GB "/>
    <n v="1829"/>
    <s v="Microsoft"/>
  </r>
  <r>
    <n v="376"/>
    <x v="0"/>
    <x v="1"/>
    <x v="1"/>
    <x v="0"/>
    <x v="155"/>
    <x v="11"/>
    <s v=" Asus ZenPad 10 Z300M Grijs "/>
    <n v="199"/>
    <s v="Asus"/>
  </r>
  <r>
    <n v="378"/>
    <x v="0"/>
    <x v="4"/>
    <x v="4"/>
    <x v="5"/>
    <x v="260"/>
    <x v="0"/>
    <s v=" Acer Iconia One 10 B3-A30 Zwart "/>
    <n v="169"/>
    <s v="Acer"/>
  </r>
  <r>
    <n v="379"/>
    <x v="0"/>
    <x v="1"/>
    <x v="1"/>
    <x v="2"/>
    <x v="33"/>
    <x v="1"/>
    <s v=" Acer Iconia One 8 B1-850 Blauw "/>
    <n v="129"/>
    <s v="Acer"/>
  </r>
  <r>
    <n v="380"/>
    <x v="0"/>
    <x v="1"/>
    <x v="1"/>
    <x v="3"/>
    <x v="261"/>
    <x v="2"/>
    <s v=" Lenovo Tab 2 A10-30 32 GB Wit "/>
    <n v="179"/>
    <s v="Lenovo"/>
  </r>
  <r>
    <n v="381"/>
    <x v="0"/>
    <x v="1"/>
    <x v="1"/>
    <x v="5"/>
    <x v="262"/>
    <x v="3"/>
    <s v=" Lenovo Yoga Book YB1-X90F Goud "/>
    <n v="499"/>
    <s v="Lenovo"/>
  </r>
  <r>
    <n v="382"/>
    <x v="0"/>
    <x v="1"/>
    <x v="1"/>
    <x v="5"/>
    <x v="263"/>
    <x v="4"/>
    <s v=" Lenovo Tab 3 10 Plus 16GB Blauw "/>
    <n v="199"/>
    <s v="Lenovo"/>
  </r>
  <r>
    <n v="383"/>
    <x v="0"/>
    <x v="1"/>
    <x v="1"/>
    <x v="5"/>
    <x v="264"/>
    <x v="5"/>
    <s v=" Lenovo Yoga Book Pro YB1-X91F Zwart "/>
    <n v="599"/>
    <s v="Lenovo"/>
  </r>
  <r>
    <n v="384"/>
    <x v="0"/>
    <x v="1"/>
    <x v="1"/>
    <x v="2"/>
    <x v="265"/>
    <x v="6"/>
    <s v=" Apple iPad Pro 12,9 inch 32 GB Wifi Gold "/>
    <n v="899"/>
    <s v="Apple"/>
  </r>
  <r>
    <n v="385"/>
    <x v="0"/>
    <x v="1"/>
    <x v="1"/>
    <x v="5"/>
    <x v="161"/>
    <x v="7"/>
    <s v=" Samsung Galaxy View Wifi 32GB "/>
    <n v="649"/>
    <s v="Samsung"/>
  </r>
  <r>
    <n v="386"/>
    <x v="0"/>
    <x v="1"/>
    <x v="1"/>
    <x v="2"/>
    <x v="266"/>
    <x v="8"/>
    <s v=" Asus ZenPad 10 Z300M Wit "/>
    <n v="199"/>
    <s v="Asus"/>
  </r>
  <r>
    <n v="387"/>
    <x v="0"/>
    <x v="1"/>
    <x v="1"/>
    <x v="4"/>
    <x v="254"/>
    <x v="9"/>
    <s v=" Apple iPad Mini 4 Wifi 128 GB Goud "/>
    <n v="549"/>
    <s v="Apple"/>
  </r>
  <r>
    <n v="388"/>
    <x v="0"/>
    <x v="1"/>
    <x v="1"/>
    <x v="2"/>
    <x v="0"/>
    <x v="10"/>
    <s v=" Lenovo Tab 3 8 "/>
    <n v="149"/>
    <s v="Lenovo"/>
  </r>
  <r>
    <n v="389"/>
    <x v="0"/>
    <x v="1"/>
    <x v="1"/>
    <x v="2"/>
    <x v="267"/>
    <x v="11"/>
    <s v=" Huawei MediaPad M2 10,1'' 64 GB Zilver "/>
    <n v="449"/>
    <s v="Huawei"/>
  </r>
  <r>
    <n v="390"/>
    <x v="0"/>
    <x v="1"/>
    <x v="1"/>
    <x v="4"/>
    <x v="3"/>
    <x v="12"/>
    <s v=" Asus ZenPad S 8.0 Z580C Wit "/>
    <n v="209"/>
    <s v="Asus"/>
  </r>
  <r>
    <n v="391"/>
    <x v="0"/>
    <x v="1"/>
    <x v="1"/>
    <x v="2"/>
    <x v="99"/>
    <x v="0"/>
    <s v=" Samsung Galaxy Tab 4 Active Wifi + 4G "/>
    <n v="499"/>
    <s v="Samsung"/>
  </r>
  <r>
    <n v="392"/>
    <x v="0"/>
    <x v="1"/>
    <x v="1"/>
    <x v="2"/>
    <x v="101"/>
    <x v="1"/>
    <s v=" Apple iPad Pro 12,9 inch 256 GB Wifi Gold "/>
    <n v="1119"/>
    <s v="Apple"/>
  </r>
  <r>
    <n v="394"/>
    <x v="0"/>
    <x v="1"/>
    <x v="1"/>
    <x v="1"/>
    <x v="268"/>
    <x v="3"/>
    <s v=" Lenovo Yoga Tab 3 Pro "/>
    <n v="499"/>
    <s v="Lenovo"/>
  </r>
  <r>
    <n v="395"/>
    <x v="0"/>
    <x v="1"/>
    <x v="1"/>
    <x v="1"/>
    <x v="269"/>
    <x v="4"/>
    <s v=" Apple iPad Mini 4 Wifi + 4G 128 GB Space Gray "/>
    <n v="669"/>
    <s v="Apple"/>
  </r>
  <r>
    <n v="396"/>
    <x v="0"/>
    <x v="1"/>
    <x v="1"/>
    <x v="1"/>
    <x v="270"/>
    <x v="5"/>
    <s v=" Microsoft Surface Pro 4 - i7 - 16 GB - 512 GB "/>
    <n v="2249"/>
    <s v="Microsoft"/>
  </r>
  <r>
    <n v="397"/>
    <x v="0"/>
    <x v="1"/>
    <x v="1"/>
    <x v="3"/>
    <x v="136"/>
    <x v="6"/>
    <s v=" ASUS ZenPad 8.0 Z380M Rosé Goud "/>
    <n v="159"/>
    <s v="Asus"/>
  </r>
  <r>
    <n v="398"/>
    <x v="0"/>
    <x v="1"/>
    <x v="1"/>
    <x v="3"/>
    <x v="271"/>
    <x v="7"/>
    <s v=" Asus ZenPad 10 Z300M Rosé Goud "/>
    <n v="189"/>
    <s v="Asus"/>
  </r>
  <r>
    <n v="399"/>
    <x v="0"/>
    <x v="1"/>
    <x v="1"/>
    <x v="5"/>
    <x v="26"/>
    <x v="8"/>
    <s v=" Lenovo Tab 3 7 Essential 8 GB + 3G "/>
    <n v="119"/>
    <s v="Lenovo"/>
  </r>
  <r>
    <n v="400"/>
    <x v="0"/>
    <x v="1"/>
    <x v="1"/>
    <x v="2"/>
    <x v="272"/>
    <x v="9"/>
    <s v=" Denver TIQ-11003 "/>
    <n v="119"/>
    <s v="Denver"/>
  </r>
  <r>
    <n v="401"/>
    <x v="0"/>
    <x v="1"/>
    <x v="1"/>
    <x v="2"/>
    <x v="100"/>
    <x v="10"/>
    <s v=" Apple iPad Mini 4 Wifi 32 GB Goud "/>
    <n v="439"/>
    <s v="Apple"/>
  </r>
  <r>
    <n v="402"/>
    <x v="0"/>
    <x v="1"/>
    <x v="1"/>
    <x v="3"/>
    <x v="273"/>
    <x v="11"/>
    <s v=" Acer Switch Alpha 12 SA5-271P-58V8 "/>
    <n v="949"/>
    <s v="Acer"/>
  </r>
  <r>
    <n v="403"/>
    <x v="0"/>
    <x v="1"/>
    <x v="1"/>
    <x v="0"/>
    <x v="274"/>
    <x v="12"/>
    <s v=" Denver TAQ-70262MK3 "/>
    <n v="89.99"/>
    <s v="Denver"/>
  </r>
  <r>
    <n v="404"/>
    <x v="0"/>
    <x v="1"/>
    <x v="1"/>
    <x v="3"/>
    <x v="232"/>
    <x v="0"/>
    <s v=" Apple iPad Pro 9,7 inch 256 GB Wifi + 4G Space Gray "/>
    <n v="999"/>
    <s v="Apple"/>
  </r>
  <r>
    <n v="405"/>
    <x v="0"/>
    <x v="1"/>
    <x v="1"/>
    <x v="1"/>
    <x v="275"/>
    <x v="1"/>
    <s v=" Apple iPad Pro 9,7 inch 256 GB Wifi + 4G Gold "/>
    <n v="999"/>
    <s v="Apple"/>
  </r>
  <r>
    <n v="407"/>
    <x v="0"/>
    <x v="1"/>
    <x v="1"/>
    <x v="3"/>
    <x v="41"/>
    <x v="3"/>
    <s v=" Acer Switch Alpha 12 SA5-271-31JU "/>
    <n v="699"/>
    <s v="Acer"/>
  </r>
  <r>
    <n v="408"/>
    <x v="0"/>
    <x v="1"/>
    <x v="1"/>
    <x v="3"/>
    <x v="276"/>
    <x v="4"/>
    <s v=" Huawei MediaPad M2 10,1'' 16 GB Zilver "/>
    <n v="349"/>
    <s v="Huawei"/>
  </r>
  <r>
    <n v="409"/>
    <x v="0"/>
    <x v="1"/>
    <x v="1"/>
    <x v="0"/>
    <x v="277"/>
    <x v="5"/>
    <s v=" Huawei MediaPad T2 10,1'' Pro 16 GB Zwart "/>
    <n v="259"/>
    <s v="Huawei"/>
  </r>
  <r>
    <n v="410"/>
    <x v="0"/>
    <x v="1"/>
    <x v="1"/>
    <x v="3"/>
    <x v="129"/>
    <x v="6"/>
    <s v=" Asus Transformer 3 Pro T303UA-GN043R "/>
    <n v="1199"/>
    <s v="Asus"/>
  </r>
  <r>
    <n v="411"/>
    <x v="0"/>
    <x v="1"/>
    <x v="1"/>
    <x v="2"/>
    <x v="69"/>
    <x v="7"/>
    <s v=" Apple iPad Pro 12,9 inch 256 GB Wifi Silver "/>
    <n v="1129"/>
    <s v="Apple"/>
  </r>
  <r>
    <n v="412"/>
    <x v="0"/>
    <x v="1"/>
    <x v="1"/>
    <x v="1"/>
    <x v="278"/>
    <x v="8"/>
    <s v=" Apple iPad Pro 9,7 inch 256 GB Wifi Gold "/>
    <n v="899"/>
    <s v="Apple"/>
  </r>
  <r>
    <n v="413"/>
    <x v="0"/>
    <x v="1"/>
    <x v="1"/>
    <x v="4"/>
    <x v="217"/>
    <x v="9"/>
    <s v=" Apple iPad Mini 4 Wifi + 4G 128 GB Goud "/>
    <n v="649"/>
    <s v="Apple"/>
  </r>
  <r>
    <n v="414"/>
    <x v="0"/>
    <x v="1"/>
    <x v="1"/>
    <x v="0"/>
    <x v="137"/>
    <x v="10"/>
    <s v=" Acer Switch Alpha 12 SA5-271-711M "/>
    <n v="1049"/>
    <s v="Acer"/>
  </r>
  <r>
    <n v="415"/>
    <x v="0"/>
    <x v="1"/>
    <x v="1"/>
    <x v="5"/>
    <x v="279"/>
    <x v="11"/>
    <s v=" Microsoft Surface Pro 4 - i7 - 16 GB - 1 TB "/>
    <n v="2749"/>
    <s v="Microsoft"/>
  </r>
  <r>
    <n v="416"/>
    <x v="0"/>
    <x v="1"/>
    <x v="1"/>
    <x v="0"/>
    <x v="38"/>
    <x v="12"/>
    <s v=" Apple iPad Pro 9,7 inch 128 GB Wifi Rose Gold "/>
    <n v="799"/>
    <s v="Apple"/>
  </r>
  <r>
    <n v="417"/>
    <x v="0"/>
    <x v="1"/>
    <x v="1"/>
    <x v="4"/>
    <x v="280"/>
    <x v="0"/>
    <s v=" ASUS ZenPad C 7.0 Wit "/>
    <n v="117"/>
    <s v="Asus"/>
  </r>
  <r>
    <n v="418"/>
    <x v="0"/>
    <x v="1"/>
    <x v="1"/>
    <x v="4"/>
    <x v="281"/>
    <x v="1"/>
    <s v=" Kurio Smart Roze "/>
    <n v="199"/>
    <s v="Kurio"/>
  </r>
  <r>
    <n v="420"/>
    <x v="0"/>
    <x v="1"/>
    <x v="1"/>
    <x v="5"/>
    <x v="282"/>
    <x v="3"/>
    <s v=" Apple iPad Pro 9,7 inch 128 GB Wifi + 4G Rose Gold "/>
    <n v="899"/>
    <s v="Apple"/>
  </r>
  <r>
    <n v="421"/>
    <x v="0"/>
    <x v="1"/>
    <x v="1"/>
    <x v="2"/>
    <x v="283"/>
    <x v="4"/>
    <s v=" Acer Switch Alpha 12 SA5-271-55K2 "/>
    <n v="999"/>
    <s v="Acer"/>
  </r>
  <r>
    <n v="422"/>
    <x v="0"/>
    <x v="1"/>
    <x v="1"/>
    <x v="3"/>
    <x v="284"/>
    <x v="5"/>
    <s v=" Huawei MediaPad M2 10,1'' 16 GB + 4G Zilver "/>
    <n v="399"/>
    <s v="Huawei"/>
  </r>
  <r>
    <n v="423"/>
    <x v="0"/>
    <x v="1"/>
    <x v="1"/>
    <x v="2"/>
    <x v="285"/>
    <x v="6"/>
    <s v=" Apple iPad Pro 9,7 inch 256 GB Wifi + 4G Rose Gold "/>
    <n v="999"/>
    <s v="Apple"/>
  </r>
  <r>
    <n v="424"/>
    <x v="0"/>
    <x v="1"/>
    <x v="1"/>
    <x v="4"/>
    <x v="286"/>
    <x v="7"/>
    <s v=" Asus ZenPad 10 Z300M 32GB Grijs "/>
    <n v="219"/>
    <s v="Asus"/>
  </r>
  <r>
    <n v="425"/>
    <x v="0"/>
    <x v="1"/>
    <x v="1"/>
    <x v="0"/>
    <x v="287"/>
    <x v="8"/>
    <s v=" Asus Transformer Book T302CA-FL014R "/>
    <n v="849"/>
    <s v="Asus"/>
  </r>
  <r>
    <n v="426"/>
    <x v="0"/>
    <x v="1"/>
    <x v="1"/>
    <x v="5"/>
    <x v="288"/>
    <x v="9"/>
    <s v=" Apple iPad Mini 4 Wifi + 4G 32 GB Zilver "/>
    <n v="549"/>
    <s v="Apple"/>
  </r>
  <r>
    <n v="427"/>
    <x v="0"/>
    <x v="1"/>
    <x v="1"/>
    <x v="4"/>
    <x v="289"/>
    <x v="10"/>
    <s v=" ASUS ZenPad 8.0 Z380M Wit "/>
    <n v="159"/>
    <s v="Asus"/>
  </r>
  <r>
    <n v="428"/>
    <x v="0"/>
    <x v="4"/>
    <x v="4"/>
    <x v="4"/>
    <x v="290"/>
    <x v="11"/>
    <s v=" Acer Aspire XC-230 A3800 NL "/>
    <n v="449"/>
    <s v="Acer"/>
  </r>
  <r>
    <n v="430"/>
    <x v="0"/>
    <x v="4"/>
    <x v="4"/>
    <x v="2"/>
    <x v="13"/>
    <x v="0"/>
    <s v=" Intel Compute Stick 2017 (Windows 10) "/>
    <n v="151.99"/>
    <s v="Intel"/>
  </r>
  <r>
    <n v="431"/>
    <x v="0"/>
    <x v="4"/>
    <x v="4"/>
    <x v="3"/>
    <x v="291"/>
    <x v="1"/>
    <s v=" Acer Aspire XC-780 I4204 NL "/>
    <n v="499"/>
    <s v="Acer"/>
  </r>
  <r>
    <n v="432"/>
    <x v="0"/>
    <x v="4"/>
    <x v="4"/>
    <x v="3"/>
    <x v="292"/>
    <x v="2"/>
    <s v=" Lenovo IdeaCentre 510S-08ISH 90FN00FHNY "/>
    <n v="599"/>
    <s v="Lenovo"/>
  </r>
  <r>
    <n v="433"/>
    <x v="0"/>
    <x v="4"/>
    <x v="4"/>
    <x v="0"/>
    <x v="293"/>
    <x v="3"/>
    <s v=" HP All-In-One 24-g020nd "/>
    <n v="699"/>
    <s v="HP"/>
  </r>
  <r>
    <n v="434"/>
    <x v="0"/>
    <x v="4"/>
    <x v="4"/>
    <x v="2"/>
    <x v="94"/>
    <x v="4"/>
    <s v=" Lenovo Ideacentre 510s-08ISH 90FN00FFNY "/>
    <n v="699"/>
    <s v="Lenovo"/>
  </r>
  <r>
    <n v="435"/>
    <x v="0"/>
    <x v="4"/>
    <x v="4"/>
    <x v="0"/>
    <x v="294"/>
    <x v="5"/>
    <s v=" HP ProDesk 600 G2 i5 - 4GB - 256SSD "/>
    <n v="649"/>
    <s v="HP"/>
  </r>
  <r>
    <n v="436"/>
    <x v="0"/>
    <x v="4"/>
    <x v="4"/>
    <x v="4"/>
    <x v="265"/>
    <x v="6"/>
    <s v=" HP All-In-One 22-b028nd "/>
    <n v="549"/>
    <s v="HP"/>
  </r>
  <r>
    <n v="437"/>
    <x v="0"/>
    <x v="4"/>
    <x v="4"/>
    <x v="0"/>
    <x v="295"/>
    <x v="7"/>
    <s v=" Asus Chromebit "/>
    <n v="129"/>
    <s v="Asus"/>
  </r>
  <r>
    <n v="438"/>
    <x v="0"/>
    <x v="4"/>
    <x v="4"/>
    <x v="4"/>
    <x v="239"/>
    <x v="8"/>
    <s v=" HP ProDesk 400 G2 P5K20EA "/>
    <n v="699"/>
    <s v="HP"/>
  </r>
  <r>
    <n v="439"/>
    <x v="0"/>
    <x v="4"/>
    <x v="4"/>
    <x v="0"/>
    <x v="296"/>
    <x v="9"/>
    <s v=" Lenovo Ideacentre 510S-08ISH 90FN008ENY "/>
    <n v="499"/>
    <s v="Lenovo"/>
  </r>
  <r>
    <n v="440"/>
    <x v="0"/>
    <x v="4"/>
    <x v="4"/>
    <x v="5"/>
    <x v="297"/>
    <x v="10"/>
    <s v=" HP 260-a105nd "/>
    <n v="369"/>
    <s v="HP"/>
  </r>
  <r>
    <n v="441"/>
    <x v="0"/>
    <x v="4"/>
    <x v="4"/>
    <x v="2"/>
    <x v="191"/>
    <x v="11"/>
    <s v=" Apple iMac 21,5'' 1,6GHz "/>
    <n v="1229"/>
    <s v="Apple"/>
  </r>
  <r>
    <n v="442"/>
    <x v="0"/>
    <x v="4"/>
    <x v="4"/>
    <x v="1"/>
    <x v="6"/>
    <x v="12"/>
    <s v=" HP ProDesk 490 G3 MT P5K10EA "/>
    <n v="899"/>
    <s v="HP"/>
  </r>
  <r>
    <n v="443"/>
    <x v="0"/>
    <x v="4"/>
    <x v="4"/>
    <x v="3"/>
    <x v="298"/>
    <x v="0"/>
    <s v=" HP All-In-One 20-c005nd "/>
    <n v="448.99"/>
    <s v="HP"/>
  </r>
  <r>
    <n v="445"/>
    <x v="0"/>
    <x v="4"/>
    <x v="4"/>
    <x v="3"/>
    <x v="299"/>
    <x v="2"/>
    <s v=" HP 460-a024nd "/>
    <n v="399"/>
    <s v="HP"/>
  </r>
  <r>
    <n v="446"/>
    <x v="0"/>
    <x v="4"/>
    <x v="4"/>
    <x v="5"/>
    <x v="207"/>
    <x v="3"/>
    <s v=" Apple iMac 27'' 3.2GHz Retina 5K "/>
    <n v="2168.75"/>
    <s v="Apple"/>
  </r>
  <r>
    <n v="447"/>
    <x v="0"/>
    <x v="4"/>
    <x v="4"/>
    <x v="0"/>
    <x v="149"/>
    <x v="4"/>
    <s v=" HP Pavilion 27-a241nd "/>
    <n v="1299"/>
    <s v="HP"/>
  </r>
  <r>
    <n v="448"/>
    <x v="0"/>
    <x v="4"/>
    <x v="4"/>
    <x v="0"/>
    <x v="300"/>
    <x v="5"/>
    <s v=" Apple Mac Mini 2,6GHz "/>
    <n v="779"/>
    <s v="Apple"/>
  </r>
  <r>
    <n v="449"/>
    <x v="0"/>
    <x v="4"/>
    <x v="4"/>
    <x v="1"/>
    <x v="116"/>
    <x v="6"/>
    <s v=" Apple iMac 21,5'' 3.1GHz Retina 4K "/>
    <n v="1649"/>
    <s v="Apple"/>
  </r>
  <r>
    <n v="450"/>
    <x v="0"/>
    <x v="4"/>
    <x v="4"/>
    <x v="2"/>
    <x v="301"/>
    <x v="7"/>
    <s v=" Lenovo Ideacentre AIO 510S-23ISU F0C3001JNY All-in-One "/>
    <n v="999"/>
    <s v="Lenovo"/>
  </r>
  <r>
    <n v="451"/>
    <x v="0"/>
    <x v="4"/>
    <x v="4"/>
    <x v="3"/>
    <x v="302"/>
    <x v="8"/>
    <s v=" HP Pavilion AIO 27-a230nd "/>
    <n v="1098.99"/>
    <s v="HP"/>
  </r>
  <r>
    <n v="452"/>
    <x v="0"/>
    <x v="4"/>
    <x v="4"/>
    <x v="1"/>
    <x v="131"/>
    <x v="9"/>
    <s v=" HP Pavilion 510-p138nd "/>
    <n v="669"/>
    <s v="HP"/>
  </r>
  <r>
    <n v="453"/>
    <x v="0"/>
    <x v="4"/>
    <x v="4"/>
    <x v="1"/>
    <x v="303"/>
    <x v="10"/>
    <s v=" HP Omen 870-231nd "/>
    <n v="1199"/>
    <s v="HP"/>
  </r>
  <r>
    <n v="454"/>
    <x v="0"/>
    <x v="4"/>
    <x v="4"/>
    <x v="3"/>
    <x v="224"/>
    <x v="11"/>
    <s v=" HP Pavilion 24-b241nd "/>
    <n v="1199"/>
    <s v="HP"/>
  </r>
  <r>
    <n v="455"/>
    <x v="0"/>
    <x v="4"/>
    <x v="4"/>
    <x v="1"/>
    <x v="300"/>
    <x v="12"/>
    <s v=" HP ProDesk 400 G3PD MT P5K01EA "/>
    <n v="499"/>
    <s v="HP"/>
  </r>
  <r>
    <n v="456"/>
    <x v="0"/>
    <x v="4"/>
    <x v="4"/>
    <x v="0"/>
    <x v="304"/>
    <x v="0"/>
    <s v=" HP All-In-One 24-g039nd "/>
    <n v="999"/>
    <s v="HP"/>
  </r>
  <r>
    <n v="457"/>
    <x v="0"/>
    <x v="4"/>
    <x v="4"/>
    <x v="1"/>
    <x v="269"/>
    <x v="1"/>
    <s v=" Apple iMac 27'' 3.3GHz Retina 5K "/>
    <n v="2459"/>
    <s v="Apple"/>
  </r>
  <r>
    <n v="458"/>
    <x v="0"/>
    <x v="4"/>
    <x v="4"/>
    <x v="3"/>
    <x v="305"/>
    <x v="2"/>
    <s v=" Apple iMac 21,5'' 2.8GHz "/>
    <n v="1419"/>
    <s v="Apple"/>
  </r>
  <r>
    <n v="459"/>
    <x v="0"/>
    <x v="4"/>
    <x v="4"/>
    <x v="2"/>
    <x v="306"/>
    <x v="3"/>
    <s v=" HP ProDesk 400 G3 SFF T4R71EA "/>
    <n v="699"/>
    <s v="HP"/>
  </r>
  <r>
    <n v="460"/>
    <x v="0"/>
    <x v="4"/>
    <x v="4"/>
    <x v="4"/>
    <x v="15"/>
    <x v="4"/>
    <s v=" HP Omen 870-225nd "/>
    <n v="999"/>
    <s v="HP"/>
  </r>
  <r>
    <n v="462"/>
    <x v="0"/>
    <x v="4"/>
    <x v="4"/>
    <x v="5"/>
    <x v="307"/>
    <x v="6"/>
    <s v=" Apple Mac Mini 1.4GHz "/>
    <n v="549"/>
    <s v="Apple"/>
  </r>
  <r>
    <n v="463"/>
    <x v="0"/>
    <x v="4"/>
    <x v="4"/>
    <x v="3"/>
    <x v="25"/>
    <x v="7"/>
    <s v=" HP Omen 870-055nd "/>
    <n v="1499"/>
    <s v="HP"/>
  </r>
  <r>
    <n v="464"/>
    <x v="0"/>
    <x v="4"/>
    <x v="4"/>
    <x v="5"/>
    <x v="308"/>
    <x v="8"/>
    <s v=" HP Prodesk 400 G3 i7-8gb-128SSD+1TB "/>
    <n v="999"/>
    <s v="HP"/>
  </r>
  <r>
    <n v="465"/>
    <x v="0"/>
    <x v="4"/>
    <x v="4"/>
    <x v="5"/>
    <x v="309"/>
    <x v="9"/>
    <s v=" HP Pavilion 560-p040nd "/>
    <n v="945"/>
    <s v="HP"/>
  </r>
  <r>
    <n v="466"/>
    <x v="0"/>
    <x v="4"/>
    <x v="4"/>
    <x v="0"/>
    <x v="187"/>
    <x v="10"/>
    <s v=" HP Omen 870-245nd "/>
    <n v="1999"/>
    <s v="HP"/>
  </r>
  <r>
    <n v="467"/>
    <x v="0"/>
    <x v="4"/>
    <x v="4"/>
    <x v="4"/>
    <x v="7"/>
    <x v="11"/>
    <s v=" MSI Trident-007EU "/>
    <n v="999"/>
    <s v="MSI"/>
  </r>
  <r>
    <n v="468"/>
    <x v="0"/>
    <x v="4"/>
    <x v="4"/>
    <x v="3"/>
    <x v="201"/>
    <x v="12"/>
    <s v=" Medion Erazer P5374 I "/>
    <n v="1199"/>
    <s v="Medion"/>
  </r>
  <r>
    <n v="469"/>
    <x v="0"/>
    <x v="4"/>
    <x v="4"/>
    <x v="2"/>
    <x v="310"/>
    <x v="0"/>
    <s v=" Acer Aspire TC-780 I8712 "/>
    <n v="899"/>
    <s v="Acer"/>
  </r>
  <r>
    <n v="470"/>
    <x v="0"/>
    <x v="4"/>
    <x v="4"/>
    <x v="4"/>
    <x v="311"/>
    <x v="1"/>
    <s v=" HP ProDesk 490 G3 MT P5K17EA "/>
    <n v="759"/>
    <s v="HP"/>
  </r>
  <r>
    <n v="471"/>
    <x v="0"/>
    <x v="4"/>
    <x v="4"/>
    <x v="3"/>
    <x v="312"/>
    <x v="2"/>
    <s v=" Apple iMac 27'' 3.2GHz Retina 5K "/>
    <n v="2053"/>
    <s v="Apple"/>
  </r>
  <r>
    <n v="473"/>
    <x v="0"/>
    <x v="4"/>
    <x v="4"/>
    <x v="5"/>
    <x v="13"/>
    <x v="4"/>
    <s v=" Lenovo Ideacentre Y710 Cube 90FL004LNY "/>
    <n v="1449"/>
    <s v="Lenovo"/>
  </r>
  <r>
    <n v="474"/>
    <x v="0"/>
    <x v="4"/>
    <x v="4"/>
    <x v="2"/>
    <x v="313"/>
    <x v="5"/>
    <s v=" HP ProDesk 600 G2 SFF P1G87EA "/>
    <n v="999"/>
    <s v="HP"/>
  </r>
  <r>
    <n v="475"/>
    <x v="0"/>
    <x v="4"/>
    <x v="4"/>
    <x v="3"/>
    <x v="314"/>
    <x v="6"/>
    <s v=" Lenovo Ideacentre 300S-11IBR 90DQ007BNY "/>
    <n v="349"/>
    <s v="Lenovo"/>
  </r>
  <r>
    <n v="476"/>
    <x v="0"/>
    <x v="4"/>
    <x v="4"/>
    <x v="0"/>
    <x v="292"/>
    <x v="7"/>
    <s v=" Acer Aspire AC22-720 Silver All-In-One "/>
    <n v="549"/>
    <s v="Acer"/>
  </r>
  <r>
    <n v="477"/>
    <x v="0"/>
    <x v="4"/>
    <x v="4"/>
    <x v="2"/>
    <x v="315"/>
    <x v="8"/>
    <s v=" Medion Akoya E2131 D "/>
    <n v="469"/>
    <s v="Medion"/>
  </r>
  <r>
    <n v="478"/>
    <x v="0"/>
    <x v="4"/>
    <x v="4"/>
    <x v="2"/>
    <x v="269"/>
    <x v="9"/>
    <s v=" HP Pavilion 560-p032nd "/>
    <n v="899"/>
    <s v="HP"/>
  </r>
  <r>
    <n v="481"/>
    <x v="0"/>
    <x v="4"/>
    <x v="4"/>
    <x v="0"/>
    <x v="203"/>
    <x v="12"/>
    <s v=" HP Pavilion 510-p146nd "/>
    <n v="649"/>
    <s v="HP"/>
  </r>
  <r>
    <n v="483"/>
    <x v="0"/>
    <x v="4"/>
    <x v="4"/>
    <x v="0"/>
    <x v="316"/>
    <x v="1"/>
    <s v=" HP 260-p121nd "/>
    <n v="499"/>
    <s v="HP"/>
  </r>
  <r>
    <n v="484"/>
    <x v="0"/>
    <x v="4"/>
    <x v="4"/>
    <x v="3"/>
    <x v="218"/>
    <x v="2"/>
    <s v=" Acer Aspire AC24-760 I7008 NL Silver All-In-One "/>
    <n v="698"/>
    <s v="Acer"/>
  </r>
  <r>
    <n v="485"/>
    <x v="0"/>
    <x v="4"/>
    <x v="4"/>
    <x v="2"/>
    <x v="317"/>
    <x v="3"/>
    <s v=" MSI Trident-014EU "/>
    <n v="1149"/>
    <s v="MSI"/>
  </r>
  <r>
    <n v="486"/>
    <x v="0"/>
    <x v="4"/>
    <x v="4"/>
    <x v="3"/>
    <x v="288"/>
    <x v="4"/>
    <s v=" Acer Aspire AC-720 I5010 NL NT All-In-One "/>
    <n v="491"/>
    <s v="Acer"/>
  </r>
  <r>
    <n v="487"/>
    <x v="0"/>
    <x v="4"/>
    <x v="4"/>
    <x v="5"/>
    <x v="318"/>
    <x v="5"/>
    <s v=" MSI Aegis X-002EU "/>
    <n v="1999"/>
    <s v="MSI"/>
  </r>
  <r>
    <n v="488"/>
    <x v="0"/>
    <x v="4"/>
    <x v="4"/>
    <x v="2"/>
    <x v="319"/>
    <x v="6"/>
    <s v=" Medion Akoya P5021 D "/>
    <n v="599"/>
    <s v="Medion"/>
  </r>
  <r>
    <n v="489"/>
    <x v="0"/>
    <x v="4"/>
    <x v="4"/>
    <x v="3"/>
    <x v="320"/>
    <x v="7"/>
    <s v=" MSI Aegis 3-002EU "/>
    <n v="1899"/>
    <s v="MSI"/>
  </r>
  <r>
    <n v="490"/>
    <x v="0"/>
    <x v="4"/>
    <x v="4"/>
    <x v="5"/>
    <x v="321"/>
    <x v="8"/>
    <s v=" Medion Akoya E2005 F "/>
    <n v="379"/>
    <s v="Medion"/>
  </r>
  <r>
    <n v="491"/>
    <x v="0"/>
    <x v="4"/>
    <x v="4"/>
    <x v="2"/>
    <x v="29"/>
    <x v="9"/>
    <s v=" Lenovo Ideacentre 710-25ISH 90FB0053NY "/>
    <n v="999"/>
    <s v="Lenovo"/>
  </r>
  <r>
    <n v="492"/>
    <x v="0"/>
    <x v="4"/>
    <x v="4"/>
    <x v="2"/>
    <x v="322"/>
    <x v="10"/>
    <s v=" MSI Aegis X3-011EU "/>
    <n v="2199"/>
    <s v="MSI"/>
  </r>
  <r>
    <n v="493"/>
    <x v="0"/>
    <x v="4"/>
    <x v="4"/>
    <x v="4"/>
    <x v="323"/>
    <x v="11"/>
    <s v=" Medion Akoya P5312 J "/>
    <n v="849"/>
    <s v="Medion"/>
  </r>
  <r>
    <n v="494"/>
    <x v="0"/>
    <x v="4"/>
    <x v="4"/>
    <x v="3"/>
    <x v="324"/>
    <x v="12"/>
    <s v=" Lenovo Ideacentre AIO 910-27ISH F0C2002ENY All-in-One "/>
    <n v="1999"/>
    <s v="Lenovo"/>
  </r>
  <r>
    <n v="495"/>
    <x v="0"/>
    <x v="4"/>
    <x v="4"/>
    <x v="4"/>
    <x v="295"/>
    <x v="0"/>
    <s v=" HP ProOne 400 G2 All-in-One "/>
    <n v="919"/>
    <s v="HP"/>
  </r>
  <r>
    <n v="496"/>
    <x v="0"/>
    <x v="4"/>
    <x v="4"/>
    <x v="5"/>
    <x v="127"/>
    <x v="1"/>
    <s v=" Asus All-In-One ZN270IEUK-RA009T "/>
    <n v="1249"/>
    <s v="Asus"/>
  </r>
  <r>
    <n v="497"/>
    <x v="0"/>
    <x v="4"/>
    <x v="4"/>
    <x v="0"/>
    <x v="179"/>
    <x v="2"/>
    <s v=" Apple iMac 27'' MK482N/A 4,0GHz 16GB - 512GB "/>
    <n v="3409"/>
    <s v="Apple"/>
  </r>
  <r>
    <n v="498"/>
    <x v="0"/>
    <x v="4"/>
    <x v="4"/>
    <x v="2"/>
    <x v="325"/>
    <x v="3"/>
    <s v=" HP Prodesk 400 G3 i5-8gb-128SSD+1TB "/>
    <n v="889"/>
    <s v="HP"/>
  </r>
  <r>
    <n v="499"/>
    <x v="0"/>
    <x v="4"/>
    <x v="4"/>
    <x v="2"/>
    <x v="269"/>
    <x v="4"/>
    <s v=" HP Pavilion 560-p043nd "/>
    <n v="1299"/>
    <s v="HP"/>
  </r>
  <r>
    <n v="500"/>
    <x v="0"/>
    <x v="4"/>
    <x v="4"/>
    <x v="3"/>
    <x v="269"/>
    <x v="5"/>
    <s v=" Medion Erazer X5346 G "/>
    <n v="1699"/>
    <s v="Medion"/>
  </r>
  <r>
    <n v="501"/>
    <x v="0"/>
    <x v="4"/>
    <x v="4"/>
    <x v="2"/>
    <x v="326"/>
    <x v="6"/>
    <s v=" Lenovo Ideacentre Y710 Cube 90FL004MNY "/>
    <n v="1699"/>
    <s v="Lenovo"/>
  </r>
  <r>
    <n v="502"/>
    <x v="0"/>
    <x v="4"/>
    <x v="4"/>
    <x v="0"/>
    <x v="87"/>
    <x v="7"/>
    <s v=" HP ProDesk 400 G2PD DM P5K21EA "/>
    <n v="679"/>
    <s v="HP"/>
  </r>
  <r>
    <n v="503"/>
    <x v="0"/>
    <x v="4"/>
    <x v="4"/>
    <x v="5"/>
    <x v="241"/>
    <x v="8"/>
    <s v=" MSI Aegis Ti3-011EU "/>
    <n v="3999"/>
    <s v="MSI"/>
  </r>
  <r>
    <n v="504"/>
    <x v="0"/>
    <x v="4"/>
    <x v="4"/>
    <x v="5"/>
    <x v="102"/>
    <x v="9"/>
    <s v=" MSI Aegis 3-004EU "/>
    <n v="1399"/>
    <s v="MSI"/>
  </r>
  <r>
    <n v="505"/>
    <x v="0"/>
    <x v="4"/>
    <x v="4"/>
    <x v="2"/>
    <x v="253"/>
    <x v="10"/>
    <s v=" HP ProDesk 400 G3 SFF T4R70EA "/>
    <n v="729"/>
    <s v="HP"/>
  </r>
  <r>
    <n v="506"/>
    <x v="0"/>
    <x v="4"/>
    <x v="4"/>
    <x v="1"/>
    <x v="113"/>
    <x v="11"/>
    <s v=" Apple iMac 27'' MK482N/A 4,0GHz 8GB - 2TB "/>
    <n v="2929"/>
    <s v="Apple"/>
  </r>
  <r>
    <n v="507"/>
    <x v="0"/>
    <x v="4"/>
    <x v="4"/>
    <x v="0"/>
    <x v="327"/>
    <x v="12"/>
    <s v=" MSI Vortex G65 6QF-033NL "/>
    <n v="1599"/>
    <s v="MSI"/>
  </r>
  <r>
    <n v="508"/>
    <x v="0"/>
    <x v="4"/>
    <x v="4"/>
    <x v="4"/>
    <x v="328"/>
    <x v="0"/>
    <s v=" MSI Vortex G65 6QD-022NL "/>
    <n v="1399"/>
    <s v="MSI"/>
  </r>
  <r>
    <n v="509"/>
    <x v="0"/>
    <x v="4"/>
    <x v="4"/>
    <x v="2"/>
    <x v="329"/>
    <x v="1"/>
    <s v=" MSI Nightblade X2B-276EU "/>
    <n v="1399"/>
    <s v="MSI"/>
  </r>
  <r>
    <n v="510"/>
    <x v="0"/>
    <x v="4"/>
    <x v="4"/>
    <x v="1"/>
    <x v="330"/>
    <x v="2"/>
    <s v=" MSI Nightblade X2-230EU "/>
    <n v="1849"/>
    <s v="MSI"/>
  </r>
  <r>
    <n v="511"/>
    <x v="0"/>
    <x v="4"/>
    <x v="4"/>
    <x v="3"/>
    <x v="331"/>
    <x v="3"/>
    <s v=" MSI Nightblade MIB-243EU "/>
    <n v="1099"/>
    <s v="MSI"/>
  </r>
  <r>
    <n v="512"/>
    <x v="0"/>
    <x v="4"/>
    <x v="4"/>
    <x v="5"/>
    <x v="304"/>
    <x v="4"/>
    <s v=" MSI Nightblade MI3-006EU "/>
    <n v="999"/>
    <s v="MSI"/>
  </r>
  <r>
    <n v="513"/>
    <x v="0"/>
    <x v="4"/>
    <x v="4"/>
    <x v="4"/>
    <x v="332"/>
    <x v="5"/>
    <s v=" MSI Nightblade MI2C-220EU "/>
    <n v="999"/>
    <s v="MSI"/>
  </r>
  <r>
    <n v="514"/>
    <x v="0"/>
    <x v="4"/>
    <x v="4"/>
    <x v="0"/>
    <x v="78"/>
    <x v="6"/>
    <s v=" MSI Aegis-060EU "/>
    <n v="1449"/>
    <s v="MSI"/>
  </r>
  <r>
    <n v="515"/>
    <x v="0"/>
    <x v="4"/>
    <x v="4"/>
    <x v="1"/>
    <x v="269"/>
    <x v="7"/>
    <s v=" MSI Aegis 3-003EU "/>
    <n v="1699"/>
    <s v="MSI"/>
  </r>
  <r>
    <n v="516"/>
    <x v="0"/>
    <x v="4"/>
    <x v="4"/>
    <x v="3"/>
    <x v="333"/>
    <x v="8"/>
    <s v=" MSI Aegis 3-001EU "/>
    <n v="1699"/>
    <s v="MSI"/>
  </r>
  <r>
    <n v="517"/>
    <x v="0"/>
    <x v="4"/>
    <x v="4"/>
    <x v="2"/>
    <x v="47"/>
    <x v="9"/>
    <s v=" Medion Erazer X5387 F "/>
    <n v="1899"/>
    <s v="Medion"/>
  </r>
  <r>
    <n v="518"/>
    <x v="0"/>
    <x v="4"/>
    <x v="4"/>
    <x v="3"/>
    <x v="17"/>
    <x v="10"/>
    <s v=" Medion Erazer X5373 G "/>
    <n v="1799"/>
    <s v="Medion"/>
  </r>
  <r>
    <n v="519"/>
    <x v="0"/>
    <x v="4"/>
    <x v="4"/>
    <x v="2"/>
    <x v="265"/>
    <x v="11"/>
    <s v=" Medion Erazer X5351 "/>
    <n v="1799"/>
    <s v="Medion"/>
  </r>
  <r>
    <n v="520"/>
    <x v="0"/>
    <x v="4"/>
    <x v="4"/>
    <x v="0"/>
    <x v="334"/>
    <x v="12"/>
    <s v=" Medion Erazer X5337 G "/>
    <n v="2199"/>
    <s v="Medion"/>
  </r>
  <r>
    <n v="522"/>
    <x v="0"/>
    <x v="4"/>
    <x v="4"/>
    <x v="3"/>
    <x v="269"/>
    <x v="1"/>
    <s v=" Medion Erazer P5317 J "/>
    <n v="1299"/>
    <s v="Medion"/>
  </r>
  <r>
    <n v="523"/>
    <x v="0"/>
    <x v="4"/>
    <x v="4"/>
    <x v="4"/>
    <x v="335"/>
    <x v="2"/>
    <s v=" Medion Erazer P5316 J "/>
    <n v="1699"/>
    <s v="Medion"/>
  </r>
  <r>
    <n v="524"/>
    <x v="0"/>
    <x v="4"/>
    <x v="4"/>
    <x v="5"/>
    <x v="269"/>
    <x v="3"/>
    <s v=" Medion Erazer P5314 J "/>
    <n v="1049"/>
    <s v="Medion"/>
  </r>
  <r>
    <n v="525"/>
    <x v="0"/>
    <x v="4"/>
    <x v="4"/>
    <x v="5"/>
    <x v="336"/>
    <x v="4"/>
    <s v=" Medion Erazer P5313 J "/>
    <n v="949"/>
    <s v="Medion"/>
  </r>
  <r>
    <n v="526"/>
    <x v="0"/>
    <x v="4"/>
    <x v="4"/>
    <x v="0"/>
    <x v="337"/>
    <x v="5"/>
    <s v=" Medion Akoya P5315 J "/>
    <n v="1099"/>
    <s v="Medion"/>
  </r>
  <r>
    <n v="527"/>
    <x v="0"/>
    <x v="4"/>
    <x v="4"/>
    <x v="0"/>
    <x v="269"/>
    <x v="6"/>
    <s v=" Medion Akoya P5238 F "/>
    <n v="749"/>
    <s v="Medion"/>
  </r>
  <r>
    <n v="528"/>
    <x v="0"/>
    <x v="4"/>
    <x v="4"/>
    <x v="4"/>
    <x v="73"/>
    <x v="7"/>
    <s v=" Medion Akoya P5138 D "/>
    <n v="749"/>
    <s v="Medion"/>
  </r>
  <r>
    <n v="530"/>
    <x v="0"/>
    <x v="4"/>
    <x v="4"/>
    <x v="3"/>
    <x v="338"/>
    <x v="9"/>
    <s v=" Medion Akoya E5138 D "/>
    <n v="599"/>
    <s v="Medion"/>
  </r>
  <r>
    <n v="531"/>
    <x v="0"/>
    <x v="4"/>
    <x v="4"/>
    <x v="0"/>
    <x v="339"/>
    <x v="10"/>
    <s v=" Lenovo Ideacentre Y700 90DF003HNY "/>
    <n v="1599"/>
    <s v="Lenovo"/>
  </r>
  <r>
    <n v="532"/>
    <x v="0"/>
    <x v="4"/>
    <x v="4"/>
    <x v="3"/>
    <x v="340"/>
    <x v="11"/>
    <s v=" HP Omen 870-145nd "/>
    <n v="1999"/>
    <s v="HP"/>
  </r>
  <r>
    <n v="534"/>
    <x v="0"/>
    <x v="4"/>
    <x v="4"/>
    <x v="2"/>
    <x v="341"/>
    <x v="0"/>
    <s v=" Asus ROGG20CB-NL027T "/>
    <n v="1799"/>
    <s v="Asus"/>
  </r>
  <r>
    <n v="535"/>
    <x v="0"/>
    <x v="4"/>
    <x v="4"/>
    <x v="4"/>
    <x v="134"/>
    <x v="1"/>
    <s v=" Asus ROG GR8 II-T022Z "/>
    <n v="1149"/>
    <s v="Asus"/>
  </r>
  <r>
    <n v="536"/>
    <x v="0"/>
    <x v="4"/>
    <x v="4"/>
    <x v="1"/>
    <x v="134"/>
    <x v="2"/>
    <s v=" Asus ROG GR8 II-T005Z "/>
    <n v="1399"/>
    <s v="Asus"/>
  </r>
  <r>
    <n v="537"/>
    <x v="0"/>
    <x v="4"/>
    <x v="4"/>
    <x v="1"/>
    <x v="342"/>
    <x v="3"/>
    <s v=" Asus All-In-One ZN270IEGT-RA011T "/>
    <n v="1499"/>
    <s v="Asus"/>
  </r>
  <r>
    <n v="538"/>
    <x v="0"/>
    <x v="4"/>
    <x v="4"/>
    <x v="0"/>
    <x v="343"/>
    <x v="4"/>
    <s v=" Asus All-In-One Z240ICGT-GJ234X "/>
    <n v="1789"/>
    <s v="Asus"/>
  </r>
  <r>
    <n v="539"/>
    <x v="0"/>
    <x v="4"/>
    <x v="4"/>
    <x v="4"/>
    <x v="243"/>
    <x v="5"/>
    <s v=" Asus All-In-One Z240ICGT-GJ233X "/>
    <n v="1499"/>
    <s v="Asus"/>
  </r>
  <r>
    <n v="540"/>
    <x v="0"/>
    <x v="4"/>
    <x v="4"/>
    <x v="5"/>
    <x v="269"/>
    <x v="6"/>
    <s v=" Apple iMac 27'' MK482N/A 3.3GHz 8GB - 512GB "/>
    <n v="2869"/>
    <s v="Apple"/>
  </r>
  <r>
    <n v="542"/>
    <x v="0"/>
    <x v="5"/>
    <x v="5"/>
    <x v="1"/>
    <x v="269"/>
    <x v="8"/>
    <s v=" Samsung UE32J5200 "/>
    <n v="299"/>
    <s v="Samsung"/>
  </r>
  <r>
    <n v="543"/>
    <x v="0"/>
    <x v="5"/>
    <x v="5"/>
    <x v="1"/>
    <x v="344"/>
    <x v="9"/>
    <s v=" Samsung UE40J6240 "/>
    <n v="429"/>
    <s v="Samsung"/>
  </r>
  <r>
    <n v="544"/>
    <x v="0"/>
    <x v="5"/>
    <x v="5"/>
    <x v="2"/>
    <x v="337"/>
    <x v="10"/>
    <s v=" Philips 40PFK4101 "/>
    <n v="339"/>
    <s v="Philips"/>
  </r>
  <r>
    <n v="545"/>
    <x v="0"/>
    <x v="5"/>
    <x v="5"/>
    <x v="5"/>
    <x v="345"/>
    <x v="11"/>
    <s v=" Samsung UE50J6240 "/>
    <n v="544"/>
    <s v="Samsung"/>
  </r>
  <r>
    <n v="546"/>
    <x v="0"/>
    <x v="5"/>
    <x v="5"/>
    <x v="1"/>
    <x v="113"/>
    <x v="12"/>
    <s v=" Philips 32PFK4101 "/>
    <n v="219"/>
    <s v="Philips"/>
  </r>
  <r>
    <n v="547"/>
    <x v="0"/>
    <x v="5"/>
    <x v="5"/>
    <x v="0"/>
    <x v="346"/>
    <x v="0"/>
    <s v=" Philips 43PUS6101 "/>
    <n v="449"/>
    <s v="Philips"/>
  </r>
  <r>
    <n v="548"/>
    <x v="0"/>
    <x v="5"/>
    <x v="5"/>
    <x v="4"/>
    <x v="242"/>
    <x v="1"/>
    <s v=" Philips 32PFK5300 "/>
    <n v="319"/>
    <s v="Philips"/>
  </r>
  <r>
    <n v="549"/>
    <x v="0"/>
    <x v="5"/>
    <x v="5"/>
    <x v="0"/>
    <x v="347"/>
    <x v="2"/>
    <s v=" Panasonic TX-40DSW404 "/>
    <n v="369"/>
    <s v="Panasonic"/>
  </r>
  <r>
    <n v="550"/>
    <x v="0"/>
    <x v="5"/>
    <x v="5"/>
    <x v="1"/>
    <x v="225"/>
    <x v="3"/>
    <s v=" Samsung UE43KU6000 "/>
    <n v="549"/>
    <s v="Samsung"/>
  </r>
  <r>
    <n v="551"/>
    <x v="0"/>
    <x v="5"/>
    <x v="5"/>
    <x v="4"/>
    <x v="266"/>
    <x v="4"/>
    <s v=" Samsung UE55J6240 "/>
    <n v="649"/>
    <s v="Samsung"/>
  </r>
  <r>
    <n v="552"/>
    <x v="0"/>
    <x v="5"/>
    <x v="5"/>
    <x v="5"/>
    <x v="348"/>
    <x v="5"/>
    <s v=" Philips 49PUS6101 "/>
    <n v="499"/>
    <s v="Philips"/>
  </r>
  <r>
    <n v="553"/>
    <x v="0"/>
    <x v="5"/>
    <x v="5"/>
    <x v="0"/>
    <x v="349"/>
    <x v="6"/>
    <s v=" Samsung LT32E310EW "/>
    <n v="239"/>
    <s v="Samsung"/>
  </r>
  <r>
    <n v="554"/>
    <x v="0"/>
    <x v="5"/>
    <x v="5"/>
    <x v="2"/>
    <x v="350"/>
    <x v="7"/>
    <s v=" Samsung UE55KU6000 "/>
    <n v="722"/>
    <s v="Samsung"/>
  </r>
  <r>
    <n v="555"/>
    <x v="0"/>
    <x v="5"/>
    <x v="5"/>
    <x v="5"/>
    <x v="351"/>
    <x v="8"/>
    <s v=" Samsung UE22H5600 "/>
    <n v="219"/>
    <s v="Samsung"/>
  </r>
  <r>
    <n v="556"/>
    <x v="0"/>
    <x v="5"/>
    <x v="5"/>
    <x v="5"/>
    <x v="269"/>
    <x v="9"/>
    <s v=" LG 28MT41DF "/>
    <n v="169"/>
    <s v="LG"/>
  </r>
  <r>
    <n v="557"/>
    <x v="0"/>
    <x v="5"/>
    <x v="5"/>
    <x v="4"/>
    <x v="216"/>
    <x v="10"/>
    <s v=" LG 49UH610V "/>
    <n v="545"/>
    <s v="LG"/>
  </r>
  <r>
    <n v="558"/>
    <x v="0"/>
    <x v="5"/>
    <x v="5"/>
    <x v="2"/>
    <x v="352"/>
    <x v="11"/>
    <s v=" Toshiba 40L1533DG "/>
    <n v="299"/>
    <s v="Toshiba"/>
  </r>
  <r>
    <n v="559"/>
    <x v="0"/>
    <x v="5"/>
    <x v="5"/>
    <x v="2"/>
    <x v="353"/>
    <x v="12"/>
    <s v=" Samsung UE50KU6000 "/>
    <n v="649"/>
    <s v="Samsung"/>
  </r>
  <r>
    <n v="560"/>
    <x v="0"/>
    <x v="5"/>
    <x v="5"/>
    <x v="0"/>
    <x v="74"/>
    <x v="0"/>
    <s v=" Samsung UE75H6400 "/>
    <n v="1777"/>
    <s v="Samsung"/>
  </r>
  <r>
    <n v="561"/>
    <x v="0"/>
    <x v="5"/>
    <x v="5"/>
    <x v="1"/>
    <x v="173"/>
    <x v="1"/>
    <s v=" Samsung UE22H5610 "/>
    <n v="219"/>
    <s v="Samsung"/>
  </r>
  <r>
    <n v="562"/>
    <x v="0"/>
    <x v="5"/>
    <x v="5"/>
    <x v="2"/>
    <x v="354"/>
    <x v="2"/>
    <s v=" LG 43UH610V "/>
    <n v="499"/>
    <s v="LG"/>
  </r>
  <r>
    <n v="563"/>
    <x v="0"/>
    <x v="5"/>
    <x v="5"/>
    <x v="0"/>
    <x v="355"/>
    <x v="3"/>
    <s v=" Samsung UE40J5100 "/>
    <n v="379"/>
    <s v="Samsung"/>
  </r>
  <r>
    <n v="564"/>
    <x v="0"/>
    <x v="5"/>
    <x v="5"/>
    <x v="2"/>
    <x v="317"/>
    <x v="4"/>
    <s v=" LG 32LH530V "/>
    <n v="240"/>
    <s v="LG"/>
  </r>
  <r>
    <n v="566"/>
    <x v="0"/>
    <x v="5"/>
    <x v="5"/>
    <x v="1"/>
    <x v="233"/>
    <x v="6"/>
    <s v=" Philips 32PHK4101 "/>
    <n v="229"/>
    <s v="Philips"/>
  </r>
  <r>
    <n v="568"/>
    <x v="0"/>
    <x v="5"/>
    <x v="5"/>
    <x v="1"/>
    <x v="127"/>
    <x v="8"/>
    <s v=" Samsung UE49K5600 "/>
    <n v="589"/>
    <s v="Samsung"/>
  </r>
  <r>
    <n v="569"/>
    <x v="0"/>
    <x v="5"/>
    <x v="5"/>
    <x v="3"/>
    <x v="144"/>
    <x v="9"/>
    <s v=" Samsung UE32K5600 "/>
    <n v="449"/>
    <s v="Samsung"/>
  </r>
  <r>
    <n v="570"/>
    <x v="0"/>
    <x v="5"/>
    <x v="5"/>
    <x v="5"/>
    <x v="213"/>
    <x v="10"/>
    <s v=" LG 32LH570U "/>
    <n v="279"/>
    <s v="LG"/>
  </r>
  <r>
    <n v="571"/>
    <x v="0"/>
    <x v="5"/>
    <x v="5"/>
    <x v="1"/>
    <x v="96"/>
    <x v="11"/>
    <s v=" Philips 40PFS5501 "/>
    <n v="409"/>
    <s v="Philips"/>
  </r>
  <r>
    <n v="572"/>
    <x v="0"/>
    <x v="5"/>
    <x v="5"/>
    <x v="3"/>
    <x v="33"/>
    <x v="12"/>
    <s v=" Samsung UE40K5600 "/>
    <n v="499"/>
    <s v="Samsung"/>
  </r>
  <r>
    <n v="573"/>
    <x v="0"/>
    <x v="5"/>
    <x v="5"/>
    <x v="0"/>
    <x v="213"/>
    <x v="0"/>
    <s v=" Samsung UE32J5100 "/>
    <n v="299"/>
    <s v="Samsung"/>
  </r>
  <r>
    <n v="574"/>
    <x v="0"/>
    <x v="5"/>
    <x v="5"/>
    <x v="1"/>
    <x v="356"/>
    <x v="1"/>
    <s v=" Samsung LT24E310EW "/>
    <n v="179"/>
    <s v="Samsung"/>
  </r>
  <r>
    <n v="575"/>
    <x v="0"/>
    <x v="5"/>
    <x v="5"/>
    <x v="5"/>
    <x v="198"/>
    <x v="2"/>
    <s v=" Philips 55PUS6101 "/>
    <n v="649"/>
    <s v="Philips"/>
  </r>
  <r>
    <n v="576"/>
    <x v="0"/>
    <x v="5"/>
    <x v="5"/>
    <x v="4"/>
    <x v="92"/>
    <x v="3"/>
    <s v=" Salora 32LED1500 "/>
    <n v="199"/>
    <s v="Salora"/>
  </r>
  <r>
    <n v="577"/>
    <x v="0"/>
    <x v="5"/>
    <x v="5"/>
    <x v="0"/>
    <x v="54"/>
    <x v="4"/>
    <s v=" Samsung UE58J5200 "/>
    <n v="629"/>
    <s v="Samsung"/>
  </r>
  <r>
    <n v="578"/>
    <x v="0"/>
    <x v="5"/>
    <x v="5"/>
    <x v="1"/>
    <x v="115"/>
    <x v="5"/>
    <s v=" Philips 65PUS6121 "/>
    <n v="1079"/>
    <s v="Philips"/>
  </r>
  <r>
    <n v="579"/>
    <x v="0"/>
    <x v="5"/>
    <x v="5"/>
    <x v="1"/>
    <x v="357"/>
    <x v="6"/>
    <s v=" Samsung UE48J5200 "/>
    <n v="449"/>
    <s v="Samsung"/>
  </r>
  <r>
    <n v="580"/>
    <x v="0"/>
    <x v="5"/>
    <x v="5"/>
    <x v="0"/>
    <x v="358"/>
    <x v="7"/>
    <s v=" LG 43LH604V "/>
    <n v="419"/>
    <s v="LG"/>
  </r>
  <r>
    <n v="581"/>
    <x v="0"/>
    <x v="5"/>
    <x v="5"/>
    <x v="3"/>
    <x v="184"/>
    <x v="8"/>
    <s v=" Sony KDL-40WD650 "/>
    <n v="419"/>
    <s v="Sony"/>
  </r>
  <r>
    <n v="582"/>
    <x v="0"/>
    <x v="5"/>
    <x v="5"/>
    <x v="3"/>
    <x v="359"/>
    <x v="9"/>
    <s v=" Samsung UE32J4500 "/>
    <n v="279"/>
    <s v="Samsung"/>
  </r>
  <r>
    <n v="583"/>
    <x v="0"/>
    <x v="5"/>
    <x v="5"/>
    <x v="3"/>
    <x v="309"/>
    <x v="10"/>
    <s v=" Philips 24PFS5231 "/>
    <n v="249"/>
    <s v="Philips"/>
  </r>
  <r>
    <n v="584"/>
    <x v="0"/>
    <x v="5"/>
    <x v="5"/>
    <x v="1"/>
    <x v="215"/>
    <x v="11"/>
    <s v=" Samsung UE32K4100 "/>
    <n v="229"/>
    <s v="Samsung"/>
  </r>
  <r>
    <n v="585"/>
    <x v="0"/>
    <x v="5"/>
    <x v="5"/>
    <x v="3"/>
    <x v="146"/>
    <x v="12"/>
    <s v=" Salora 43LED9132CS "/>
    <n v="329"/>
    <s v="Salora"/>
  </r>
  <r>
    <n v="586"/>
    <x v="0"/>
    <x v="5"/>
    <x v="5"/>
    <x v="0"/>
    <x v="229"/>
    <x v="0"/>
    <s v=" LG 43LH570V "/>
    <n v="399"/>
    <s v="LG"/>
  </r>
  <r>
    <n v="587"/>
    <x v="0"/>
    <x v="5"/>
    <x v="5"/>
    <x v="4"/>
    <x v="125"/>
    <x v="1"/>
    <s v=" Samsung UE55KS7000 "/>
    <n v="1499"/>
    <s v="Samsung"/>
  </r>
  <r>
    <n v="588"/>
    <x v="0"/>
    <x v="5"/>
    <x v="5"/>
    <x v="1"/>
    <x v="123"/>
    <x v="2"/>
    <s v=" Salora 24LED1500 "/>
    <n v="149"/>
    <s v="Salora"/>
  </r>
  <r>
    <n v="589"/>
    <x v="0"/>
    <x v="5"/>
    <x v="5"/>
    <x v="3"/>
    <x v="210"/>
    <x v="3"/>
    <s v=" LG 60UH615V "/>
    <n v="959"/>
    <s v="LG"/>
  </r>
  <r>
    <n v="590"/>
    <x v="0"/>
    <x v="5"/>
    <x v="5"/>
    <x v="3"/>
    <x v="360"/>
    <x v="4"/>
    <s v=" LG 32LH510B "/>
    <n v="215"/>
    <s v="LG"/>
  </r>
  <r>
    <n v="591"/>
    <x v="0"/>
    <x v="5"/>
    <x v="5"/>
    <x v="2"/>
    <x v="93"/>
    <x v="5"/>
    <s v=" Samsung LT28E310EW "/>
    <n v="179"/>
    <s v="Samsung"/>
  </r>
  <r>
    <n v="592"/>
    <x v="0"/>
    <x v="5"/>
    <x v="5"/>
    <x v="4"/>
    <x v="361"/>
    <x v="6"/>
    <s v=" Salora 24LED9105CD "/>
    <n v="179"/>
    <s v="Salora"/>
  </r>
  <r>
    <n v="593"/>
    <x v="0"/>
    <x v="5"/>
    <x v="5"/>
    <x v="1"/>
    <x v="362"/>
    <x v="7"/>
    <s v=" Samsung UE65KU6000 "/>
    <n v="1299"/>
    <s v="Samsung"/>
  </r>
  <r>
    <n v="594"/>
    <x v="0"/>
    <x v="5"/>
    <x v="5"/>
    <x v="5"/>
    <x v="363"/>
    <x v="8"/>
    <s v=" Salora 24LED9112CSW "/>
    <n v="179"/>
    <s v="Salora"/>
  </r>
  <r>
    <n v="595"/>
    <x v="0"/>
    <x v="5"/>
    <x v="5"/>
    <x v="5"/>
    <x v="364"/>
    <x v="9"/>
    <s v=" Samsung UE28J4100 "/>
    <n v="249"/>
    <s v="Samsung"/>
  </r>
  <r>
    <n v="596"/>
    <x v="0"/>
    <x v="5"/>
    <x v="5"/>
    <x v="1"/>
    <x v="136"/>
    <x v="10"/>
    <s v=" Philips 43PUS6401 - Ambilight "/>
    <n v="649"/>
    <s v="Philips"/>
  </r>
  <r>
    <n v="597"/>
    <x v="0"/>
    <x v="5"/>
    <x v="5"/>
    <x v="4"/>
    <x v="365"/>
    <x v="11"/>
    <s v=" LG 43UH650V "/>
    <n v="529"/>
    <s v="LG"/>
  </r>
  <r>
    <n v="598"/>
    <x v="0"/>
    <x v="5"/>
    <x v="5"/>
    <x v="4"/>
    <x v="366"/>
    <x v="12"/>
    <s v=" Samsung UE40KU6400 "/>
    <n v="611"/>
    <s v="Samsung"/>
  </r>
  <r>
    <n v="599"/>
    <x v="0"/>
    <x v="5"/>
    <x v="5"/>
    <x v="3"/>
    <x v="157"/>
    <x v="0"/>
    <s v=" Philips 49PUK7100 - Ambilight "/>
    <n v="699"/>
    <s v="Philips"/>
  </r>
  <r>
    <n v="600"/>
    <x v="0"/>
    <x v="5"/>
    <x v="5"/>
    <x v="3"/>
    <x v="272"/>
    <x v="1"/>
    <s v=" Finlux FLD2222 "/>
    <n v="179"/>
    <s v="Finlux"/>
  </r>
  <r>
    <n v="601"/>
    <x v="0"/>
    <x v="5"/>
    <x v="5"/>
    <x v="4"/>
    <x v="76"/>
    <x v="2"/>
    <s v=" Sony KDL-43WD750 "/>
    <n v="477"/>
    <s v="Sony"/>
  </r>
  <r>
    <n v="602"/>
    <x v="0"/>
    <x v="5"/>
    <x v="5"/>
    <x v="3"/>
    <x v="171"/>
    <x v="3"/>
    <s v=" Samsung UE40K5510 "/>
    <n v="499"/>
    <s v="Samsung"/>
  </r>
  <r>
    <n v="604"/>
    <x v="0"/>
    <x v="5"/>
    <x v="5"/>
    <x v="2"/>
    <x v="367"/>
    <x v="5"/>
    <s v=" Salora 42LED1500 "/>
    <n v="299"/>
    <s v="Salora"/>
  </r>
  <r>
    <n v="607"/>
    <x v="0"/>
    <x v="5"/>
    <x v="5"/>
    <x v="3"/>
    <x v="93"/>
    <x v="8"/>
    <s v=" Sony KDL-55W809C "/>
    <n v="829"/>
    <s v="Sony"/>
  </r>
  <r>
    <n v="608"/>
    <x v="0"/>
    <x v="5"/>
    <x v="5"/>
    <x v="3"/>
    <x v="163"/>
    <x v="9"/>
    <s v=" Samsung UE49KS7000 "/>
    <n v="299"/>
    <s v="Samsung"/>
  </r>
  <r>
    <n v="609"/>
    <x v="0"/>
    <x v="5"/>
    <x v="5"/>
    <x v="3"/>
    <x v="61"/>
    <x v="10"/>
    <s v=" Salora 49LED9132CS "/>
    <n v="399"/>
    <s v="Salora"/>
  </r>
  <r>
    <n v="610"/>
    <x v="0"/>
    <x v="5"/>
    <x v="5"/>
    <x v="0"/>
    <x v="360"/>
    <x v="11"/>
    <s v=" Philips 49PFS5301 "/>
    <n v="499"/>
    <s v="Philips"/>
  </r>
  <r>
    <n v="611"/>
    <x v="0"/>
    <x v="5"/>
    <x v="5"/>
    <x v="3"/>
    <x v="175"/>
    <x v="12"/>
    <s v=" Panasonic TX-40DX600E "/>
    <n v="489"/>
    <s v="Panasonic"/>
  </r>
  <r>
    <n v="612"/>
    <x v="0"/>
    <x v="5"/>
    <x v="5"/>
    <x v="1"/>
    <x v="150"/>
    <x v="0"/>
    <s v=" Samsung UE19H4000 "/>
    <n v="179"/>
    <s v="Samsung"/>
  </r>
  <r>
    <n v="613"/>
    <x v="0"/>
    <x v="5"/>
    <x v="5"/>
    <x v="4"/>
    <x v="368"/>
    <x v="1"/>
    <s v=" Samsung UE70KU6000 "/>
    <n v="1799"/>
    <s v="Samsung"/>
  </r>
  <r>
    <n v="614"/>
    <x v="0"/>
    <x v="5"/>
    <x v="5"/>
    <x v="2"/>
    <x v="118"/>
    <x v="2"/>
    <s v=" Samsung UE49KS8000 "/>
    <n v="1599"/>
    <s v="Samsung"/>
  </r>
  <r>
    <n v="615"/>
    <x v="0"/>
    <x v="5"/>
    <x v="5"/>
    <x v="0"/>
    <x v="238"/>
    <x v="3"/>
    <s v=" Finlux FLD2422 "/>
    <n v="179"/>
    <s v="Finlux"/>
  </r>
  <r>
    <n v="616"/>
    <x v="0"/>
    <x v="5"/>
    <x v="5"/>
    <x v="1"/>
    <x v="369"/>
    <x v="4"/>
    <s v=" Philips 49PUS6501 - Ambilight "/>
    <n v="789"/>
    <s v="Philips"/>
  </r>
  <r>
    <n v="617"/>
    <x v="0"/>
    <x v="5"/>
    <x v="5"/>
    <x v="5"/>
    <x v="162"/>
    <x v="5"/>
    <s v=" Sony KDL-40RD450 "/>
    <n v="379"/>
    <s v="Sony"/>
  </r>
  <r>
    <n v="618"/>
    <x v="0"/>
    <x v="5"/>
    <x v="5"/>
    <x v="5"/>
    <x v="370"/>
    <x v="6"/>
    <s v=" Philips 49PUS6401 - Ambilight "/>
    <n v="689"/>
    <s v="Philips"/>
  </r>
  <r>
    <n v="619"/>
    <x v="0"/>
    <x v="5"/>
    <x v="5"/>
    <x v="4"/>
    <x v="11"/>
    <x v="7"/>
    <s v=" LG 49UH850V "/>
    <n v="1169"/>
    <s v="LG"/>
  </r>
  <r>
    <n v="621"/>
    <x v="0"/>
    <x v="5"/>
    <x v="5"/>
    <x v="1"/>
    <x v="59"/>
    <x v="9"/>
    <s v=" Salora 22LED9112CSW "/>
    <n v="169"/>
    <s v="Salora"/>
  </r>
  <r>
    <n v="622"/>
    <x v="0"/>
    <x v="5"/>
    <x v="5"/>
    <x v="5"/>
    <x v="92"/>
    <x v="10"/>
    <s v=" Samsung UE49K5500 "/>
    <n v="599"/>
    <s v="Samsung"/>
  </r>
  <r>
    <n v="623"/>
    <x v="0"/>
    <x v="5"/>
    <x v="5"/>
    <x v="0"/>
    <x v="371"/>
    <x v="11"/>
    <s v=" Samsung UE43KS7500 "/>
    <n v="1199"/>
    <s v="Samsung"/>
  </r>
  <r>
    <n v="624"/>
    <x v="0"/>
    <x v="5"/>
    <x v="5"/>
    <x v="0"/>
    <x v="229"/>
    <x v="12"/>
    <s v=" LG 28LF491U "/>
    <n v="359"/>
    <s v="LG"/>
  </r>
  <r>
    <n v="625"/>
    <x v="0"/>
    <x v="5"/>
    <x v="5"/>
    <x v="0"/>
    <x v="372"/>
    <x v="0"/>
    <s v=" Sony KD-43XD8005 "/>
    <n v="759"/>
    <s v="Sony"/>
  </r>
  <r>
    <n v="626"/>
    <x v="0"/>
    <x v="5"/>
    <x v="5"/>
    <x v="1"/>
    <x v="373"/>
    <x v="1"/>
    <s v=" Samsung UE40K6300 "/>
    <n v="549"/>
    <s v="Samsung"/>
  </r>
  <r>
    <n v="627"/>
    <x v="0"/>
    <x v="5"/>
    <x v="5"/>
    <x v="1"/>
    <x v="374"/>
    <x v="2"/>
    <s v=" LG 65EF950V - OLED "/>
    <n v="2995"/>
    <s v="LG"/>
  </r>
  <r>
    <n v="628"/>
    <x v="0"/>
    <x v="5"/>
    <x v="5"/>
    <x v="4"/>
    <x v="89"/>
    <x v="3"/>
    <s v=" Sony KDL-32WD600 "/>
    <n v="324"/>
    <s v="Sony"/>
  </r>
  <r>
    <n v="629"/>
    <x v="0"/>
    <x v="5"/>
    <x v="5"/>
    <x v="3"/>
    <x v="227"/>
    <x v="4"/>
    <s v=" Sony KD-43X8309C "/>
    <n v="799"/>
    <s v="Sony"/>
  </r>
  <r>
    <n v="630"/>
    <x v="0"/>
    <x v="5"/>
    <x v="5"/>
    <x v="3"/>
    <x v="375"/>
    <x v="5"/>
    <s v=" Philips 55PUS6201 - Ambilight "/>
    <n v="759"/>
    <s v="Philips"/>
  </r>
  <r>
    <n v="631"/>
    <x v="0"/>
    <x v="5"/>
    <x v="5"/>
    <x v="3"/>
    <x v="376"/>
    <x v="6"/>
    <s v=" Sony KDL-49WD750 "/>
    <n v="577"/>
    <s v="Sony"/>
  </r>
  <r>
    <n v="632"/>
    <x v="0"/>
    <x v="5"/>
    <x v="5"/>
    <x v="3"/>
    <x v="377"/>
    <x v="7"/>
    <s v=" Samsung UE55KU6400 "/>
    <n v="1099"/>
    <s v="Samsung"/>
  </r>
  <r>
    <n v="633"/>
    <x v="0"/>
    <x v="5"/>
    <x v="5"/>
    <x v="4"/>
    <x v="378"/>
    <x v="8"/>
    <s v=" Sony KDL-32RD430 "/>
    <n v="1269"/>
    <s v="Sony"/>
  </r>
  <r>
    <n v="634"/>
    <x v="0"/>
    <x v="5"/>
    <x v="5"/>
    <x v="2"/>
    <x v="379"/>
    <x v="9"/>
    <s v=" Salora 32LED9102CS "/>
    <n v="239"/>
    <s v="Salora"/>
  </r>
  <r>
    <n v="635"/>
    <x v="0"/>
    <x v="5"/>
    <x v="5"/>
    <x v="4"/>
    <x v="380"/>
    <x v="10"/>
    <s v=" LG 55UH850V "/>
    <n v="1479"/>
    <s v="LG"/>
  </r>
  <r>
    <n v="636"/>
    <x v="0"/>
    <x v="5"/>
    <x v="5"/>
    <x v="3"/>
    <x v="381"/>
    <x v="11"/>
    <s v=" Salora 32LED9112CSW "/>
    <n v="236"/>
    <s v="Salora"/>
  </r>
  <r>
    <n v="637"/>
    <x v="0"/>
    <x v="5"/>
    <x v="5"/>
    <x v="0"/>
    <x v="382"/>
    <x v="12"/>
    <s v=" Finlux FL2222 "/>
    <n v="149"/>
    <s v="Finlux"/>
  </r>
  <r>
    <n v="639"/>
    <x v="0"/>
    <x v="5"/>
    <x v="5"/>
    <x v="2"/>
    <x v="383"/>
    <x v="1"/>
    <s v=" Samsung UE43KU6500 "/>
    <n v="649"/>
    <s v="Samsung"/>
  </r>
  <r>
    <n v="640"/>
    <x v="0"/>
    <x v="5"/>
    <x v="5"/>
    <x v="5"/>
    <x v="384"/>
    <x v="2"/>
    <s v=" Sony KD-55XD8505 "/>
    <n v="1299"/>
    <s v="Sony"/>
  </r>
  <r>
    <n v="641"/>
    <x v="0"/>
    <x v="5"/>
    <x v="5"/>
    <x v="5"/>
    <x v="85"/>
    <x v="3"/>
    <s v=" Finlux FL3224 "/>
    <n v="199"/>
    <s v="Finlux"/>
  </r>
  <r>
    <n v="642"/>
    <x v="0"/>
    <x v="5"/>
    <x v="5"/>
    <x v="0"/>
    <x v="385"/>
    <x v="4"/>
    <s v=" Sony KD-43XD8305 "/>
    <n v="851"/>
    <s v="Sony"/>
  </r>
  <r>
    <n v="643"/>
    <x v="0"/>
    <x v="5"/>
    <x v="5"/>
    <x v="2"/>
    <x v="386"/>
    <x v="5"/>
    <s v=" Philips 49PFS4131 "/>
    <n v="429"/>
    <s v="Philips"/>
  </r>
  <r>
    <n v="644"/>
    <x v="0"/>
    <x v="5"/>
    <x v="5"/>
    <x v="5"/>
    <x v="212"/>
    <x v="6"/>
    <s v=" Philips 32PHS5301 "/>
    <n v="299"/>
    <s v="Philips"/>
  </r>
  <r>
    <n v="645"/>
    <x v="0"/>
    <x v="5"/>
    <x v="5"/>
    <x v="1"/>
    <x v="28"/>
    <x v="7"/>
    <s v=" Finlux FL3222 "/>
    <n v="249"/>
    <s v="Finlux"/>
  </r>
  <r>
    <n v="646"/>
    <x v="0"/>
    <x v="5"/>
    <x v="5"/>
    <x v="0"/>
    <x v="387"/>
    <x v="8"/>
    <s v=" Salora 24LED9102CS "/>
    <n v="189"/>
    <s v="Salora"/>
  </r>
  <r>
    <n v="647"/>
    <x v="0"/>
    <x v="5"/>
    <x v="5"/>
    <x v="2"/>
    <x v="150"/>
    <x v="9"/>
    <s v=" LG 49UH661V "/>
    <n v="749"/>
    <s v="LG"/>
  </r>
  <r>
    <n v="648"/>
    <x v="0"/>
    <x v="5"/>
    <x v="5"/>
    <x v="2"/>
    <x v="388"/>
    <x v="10"/>
    <s v=" Sony KD-55XD7004 "/>
    <n v="799"/>
    <s v="Sony"/>
  </r>
  <r>
    <n v="649"/>
    <x v="0"/>
    <x v="5"/>
    <x v="5"/>
    <x v="0"/>
    <x v="78"/>
    <x v="11"/>
    <s v=" Samsung UE55KS8000 "/>
    <n v="1999"/>
    <s v="Samsung"/>
  </r>
  <r>
    <n v="651"/>
    <x v="0"/>
    <x v="5"/>
    <x v="5"/>
    <x v="0"/>
    <x v="291"/>
    <x v="0"/>
    <s v=" Finlux FL2422 "/>
    <n v="144"/>
    <s v="Finlux"/>
  </r>
  <r>
    <n v="652"/>
    <x v="0"/>
    <x v="5"/>
    <x v="5"/>
    <x v="3"/>
    <x v="389"/>
    <x v="1"/>
    <s v=" Samsung UE55KU6500 "/>
    <n v="999"/>
    <s v="Samsung"/>
  </r>
  <r>
    <n v="653"/>
    <x v="0"/>
    <x v="5"/>
    <x v="5"/>
    <x v="1"/>
    <x v="41"/>
    <x v="2"/>
    <s v=" Salora 55UHL2500 "/>
    <n v="589"/>
    <s v="Salora"/>
  </r>
  <r>
    <n v="654"/>
    <x v="0"/>
    <x v="5"/>
    <x v="5"/>
    <x v="3"/>
    <x v="36"/>
    <x v="3"/>
    <s v=" LG 24MT48DF "/>
    <n v="169"/>
    <s v="LG"/>
  </r>
  <r>
    <n v="655"/>
    <x v="0"/>
    <x v="5"/>
    <x v="5"/>
    <x v="5"/>
    <x v="390"/>
    <x v="4"/>
    <s v=" Sony KD-49XD7005 "/>
    <n v="749"/>
    <s v="Sony"/>
  </r>
  <r>
    <n v="656"/>
    <x v="0"/>
    <x v="5"/>
    <x v="5"/>
    <x v="5"/>
    <x v="391"/>
    <x v="5"/>
    <s v=" Samsung UE65KU6400 "/>
    <n v="1499"/>
    <s v="Samsung"/>
  </r>
  <r>
    <n v="657"/>
    <x v="0"/>
    <x v="5"/>
    <x v="5"/>
    <x v="2"/>
    <x v="216"/>
    <x v="6"/>
    <s v=" Panasonic TX-24DS500E "/>
    <n v="279"/>
    <s v="Panasonic"/>
  </r>
  <r>
    <n v="658"/>
    <x v="0"/>
    <x v="5"/>
    <x v="5"/>
    <x v="4"/>
    <x v="392"/>
    <x v="7"/>
    <s v=" Panasonic TX-58DX730 "/>
    <n v="999"/>
    <s v="Panasonic"/>
  </r>
  <r>
    <n v="660"/>
    <x v="0"/>
    <x v="5"/>
    <x v="5"/>
    <x v="0"/>
    <x v="393"/>
    <x v="9"/>
    <s v=" Salora 28LED9112CSW "/>
    <n v="229"/>
    <s v="Salora"/>
  </r>
  <r>
    <n v="662"/>
    <x v="0"/>
    <x v="5"/>
    <x v="5"/>
    <x v="1"/>
    <x v="394"/>
    <x v="11"/>
    <s v=" Sony KD-65XD8505 "/>
    <n v="2199"/>
    <s v="Sony"/>
  </r>
  <r>
    <n v="663"/>
    <x v="0"/>
    <x v="5"/>
    <x v="5"/>
    <x v="2"/>
    <x v="395"/>
    <x v="12"/>
    <s v=" Samsung UE65KS7000 "/>
    <n v="2299"/>
    <s v="Samsung"/>
  </r>
  <r>
    <n v="664"/>
    <x v="0"/>
    <x v="5"/>
    <x v="5"/>
    <x v="2"/>
    <x v="190"/>
    <x v="0"/>
    <s v=" Samsung UE55KS9000 "/>
    <n v="2099"/>
    <s v="Samsung"/>
  </r>
  <r>
    <n v="665"/>
    <x v="0"/>
    <x v="5"/>
    <x v="5"/>
    <x v="2"/>
    <x v="300"/>
    <x v="1"/>
    <s v=" Samsung UE49KU6100 "/>
    <n v="749"/>
    <s v="Samsung"/>
  </r>
  <r>
    <n v="666"/>
    <x v="0"/>
    <x v="5"/>
    <x v="5"/>
    <x v="0"/>
    <x v="396"/>
    <x v="2"/>
    <s v=" Samsung UE49K5510 "/>
    <n v="719"/>
    <s v="Samsung"/>
  </r>
  <r>
    <n v="667"/>
    <x v="0"/>
    <x v="5"/>
    <x v="5"/>
    <x v="5"/>
    <x v="93"/>
    <x v="3"/>
    <s v=" Panasonic TX-50DXW784 "/>
    <n v="1199"/>
    <s v="Panasonic"/>
  </r>
  <r>
    <n v="668"/>
    <x v="0"/>
    <x v="5"/>
    <x v="5"/>
    <x v="2"/>
    <x v="397"/>
    <x v="4"/>
    <s v=" LG OLED55E6V "/>
    <n v="2999"/>
    <s v="LG"/>
  </r>
  <r>
    <n v="669"/>
    <x v="0"/>
    <x v="5"/>
    <x v="5"/>
    <x v="0"/>
    <x v="181"/>
    <x v="5"/>
    <s v=" Finlux FLD2022 "/>
    <n v="178.95"/>
    <s v="Finlux"/>
  </r>
  <r>
    <n v="670"/>
    <x v="0"/>
    <x v="5"/>
    <x v="5"/>
    <x v="4"/>
    <x v="383"/>
    <x v="6"/>
    <s v=" Sony KD-65XD7505 "/>
    <n v="1589"/>
    <s v="Sony"/>
  </r>
  <r>
    <n v="671"/>
    <x v="0"/>
    <x v="5"/>
    <x v="5"/>
    <x v="5"/>
    <x v="398"/>
    <x v="7"/>
    <s v=" Samsung UE49KU6500 "/>
    <n v="749"/>
    <s v="Samsung"/>
  </r>
  <r>
    <n v="672"/>
    <x v="0"/>
    <x v="5"/>
    <x v="5"/>
    <x v="0"/>
    <x v="399"/>
    <x v="8"/>
    <s v=" Panasonic TX-58DXW784 "/>
    <n v="1449"/>
    <s v="Panasonic"/>
  </r>
  <r>
    <n v="673"/>
    <x v="0"/>
    <x v="5"/>
    <x v="5"/>
    <x v="4"/>
    <x v="380"/>
    <x v="9"/>
    <s v=" LG 55UH661V "/>
    <n v="939"/>
    <s v="LG"/>
  </r>
  <r>
    <n v="674"/>
    <x v="0"/>
    <x v="5"/>
    <x v="5"/>
    <x v="0"/>
    <x v="400"/>
    <x v="10"/>
    <s v=" Finlux FL2022 "/>
    <n v="147.99"/>
    <s v="Finlux"/>
  </r>
  <r>
    <n v="675"/>
    <x v="0"/>
    <x v="5"/>
    <x v="5"/>
    <x v="5"/>
    <x v="325"/>
    <x v="11"/>
    <s v=" Finlux FL4322 Smart "/>
    <n v="319"/>
    <s v="Finlux"/>
  </r>
  <r>
    <n v="676"/>
    <x v="0"/>
    <x v="5"/>
    <x v="5"/>
    <x v="0"/>
    <x v="93"/>
    <x v="12"/>
    <s v=" Salora 28LED9102CS "/>
    <n v="229"/>
    <s v="Salora"/>
  </r>
  <r>
    <n v="677"/>
    <x v="0"/>
    <x v="5"/>
    <x v="5"/>
    <x v="3"/>
    <x v="401"/>
    <x v="0"/>
    <s v=" Salora 24LED9115CDW "/>
    <n v="189"/>
    <s v="Salora"/>
  </r>
  <r>
    <n v="678"/>
    <x v="0"/>
    <x v="5"/>
    <x v="5"/>
    <x v="0"/>
    <x v="402"/>
    <x v="1"/>
    <s v=" Sony KD-49XD8305 "/>
    <n v="1019"/>
    <s v="Sony"/>
  </r>
  <r>
    <n v="679"/>
    <x v="0"/>
    <x v="5"/>
    <x v="5"/>
    <x v="0"/>
    <x v="216"/>
    <x v="2"/>
    <s v=" Salora 20LED9105CD "/>
    <n v="179"/>
    <s v="Salora"/>
  </r>
  <r>
    <n v="680"/>
    <x v="0"/>
    <x v="5"/>
    <x v="5"/>
    <x v="1"/>
    <x v="403"/>
    <x v="3"/>
    <s v=" Salora 20LED9100C "/>
    <n v="144"/>
    <s v="Salora"/>
  </r>
  <r>
    <n v="681"/>
    <x v="0"/>
    <x v="5"/>
    <x v="5"/>
    <x v="2"/>
    <x v="24"/>
    <x v="4"/>
    <s v=" Panasonic TX-49DXW604 "/>
    <n v="629"/>
    <s v="Panasonic"/>
  </r>
  <r>
    <n v="682"/>
    <x v="0"/>
    <x v="5"/>
    <x v="5"/>
    <x v="1"/>
    <x v="93"/>
    <x v="5"/>
    <s v=" LG 43UH668V "/>
    <n v="749"/>
    <s v="LG"/>
  </r>
  <r>
    <n v="683"/>
    <x v="0"/>
    <x v="5"/>
    <x v="5"/>
    <x v="0"/>
    <x v="255"/>
    <x v="6"/>
    <s v=" Hitachi 43HGW69 "/>
    <n v="499"/>
    <s v="Hitachi"/>
  </r>
  <r>
    <n v="684"/>
    <x v="0"/>
    <x v="5"/>
    <x v="5"/>
    <x v="3"/>
    <x v="404"/>
    <x v="7"/>
    <s v=" Salora 32LED9105CD "/>
    <n v="249"/>
    <s v="Salora"/>
  </r>
  <r>
    <n v="685"/>
    <x v="0"/>
    <x v="5"/>
    <x v="5"/>
    <x v="2"/>
    <x v="405"/>
    <x v="8"/>
    <s v=" Philips 49PUS7101 - Ambilight "/>
    <n v="1099"/>
    <s v="Philips"/>
  </r>
  <r>
    <n v="687"/>
    <x v="0"/>
    <x v="5"/>
    <x v="5"/>
    <x v="0"/>
    <x v="406"/>
    <x v="10"/>
    <s v=" Philips 65PUS6521 - Ambilight "/>
    <n v="1799"/>
    <s v="Philips"/>
  </r>
  <r>
    <n v="688"/>
    <x v="0"/>
    <x v="5"/>
    <x v="5"/>
    <x v="2"/>
    <x v="73"/>
    <x v="11"/>
    <s v=" Panasonic TX-32DSW504S "/>
    <n v="379"/>
    <s v="Panasonic"/>
  </r>
  <r>
    <n v="689"/>
    <x v="0"/>
    <x v="5"/>
    <x v="5"/>
    <x v="2"/>
    <x v="179"/>
    <x v="12"/>
    <s v=" LG 28MT48DF "/>
    <n v="229"/>
    <s v="LG"/>
  </r>
  <r>
    <n v="690"/>
    <x v="0"/>
    <x v="5"/>
    <x v="5"/>
    <x v="1"/>
    <x v="222"/>
    <x v="0"/>
    <s v=" Philips 32PHS4131 "/>
    <n v="239"/>
    <s v="Philips"/>
  </r>
  <r>
    <n v="691"/>
    <x v="0"/>
    <x v="5"/>
    <x v="5"/>
    <x v="2"/>
    <x v="407"/>
    <x v="1"/>
    <s v=" Finlux FL4926UHD "/>
    <n v="449"/>
    <s v="Finlux"/>
  </r>
  <r>
    <n v="692"/>
    <x v="0"/>
    <x v="5"/>
    <x v="5"/>
    <x v="0"/>
    <x v="121"/>
    <x v="2"/>
    <s v=" Finlux FL4922SMART "/>
    <n v="419"/>
    <s v="Finlux"/>
  </r>
  <r>
    <n v="693"/>
    <x v="0"/>
    <x v="5"/>
    <x v="5"/>
    <x v="2"/>
    <x v="408"/>
    <x v="3"/>
    <s v=" Sony KDL-48WD650 "/>
    <n v="529"/>
    <s v="Sony"/>
  </r>
  <r>
    <n v="694"/>
    <x v="0"/>
    <x v="5"/>
    <x v="5"/>
    <x v="2"/>
    <x v="174"/>
    <x v="4"/>
    <s v=" Sony KD-49XD8005 "/>
    <n v="899"/>
    <s v="Sony"/>
  </r>
  <r>
    <n v="695"/>
    <x v="0"/>
    <x v="5"/>
    <x v="5"/>
    <x v="1"/>
    <x v="409"/>
    <x v="5"/>
    <s v=" Samsung UE75KS8000 "/>
    <n v="4999"/>
    <s v="Samsung"/>
  </r>
  <r>
    <n v="696"/>
    <x v="0"/>
    <x v="5"/>
    <x v="5"/>
    <x v="4"/>
    <x v="410"/>
    <x v="6"/>
    <s v=" Samsung UE49KS9000 "/>
    <n v="1699"/>
    <s v="Samsung"/>
  </r>
  <r>
    <n v="697"/>
    <x v="0"/>
    <x v="5"/>
    <x v="5"/>
    <x v="1"/>
    <x v="411"/>
    <x v="7"/>
    <s v=" Panasonic TX-32DS600E "/>
    <n v="399"/>
    <s v="Panasonic"/>
  </r>
  <r>
    <n v="699"/>
    <x v="0"/>
    <x v="5"/>
    <x v="5"/>
    <x v="1"/>
    <x v="412"/>
    <x v="9"/>
    <s v=" Hitachi 49HGW69 "/>
    <n v="549"/>
    <s v="Hitachi"/>
  </r>
  <r>
    <n v="700"/>
    <x v="0"/>
    <x v="5"/>
    <x v="5"/>
    <x v="4"/>
    <x v="413"/>
    <x v="10"/>
    <s v=" Samsung UE55KS7500 "/>
    <n v="1699"/>
    <s v="Samsung"/>
  </r>
  <r>
    <n v="701"/>
    <x v="0"/>
    <x v="5"/>
    <x v="5"/>
    <x v="4"/>
    <x v="146"/>
    <x v="11"/>
    <s v=" Salora 43LED9102CS "/>
    <n v="379"/>
    <s v="Salora"/>
  </r>
  <r>
    <n v="702"/>
    <x v="0"/>
    <x v="5"/>
    <x v="5"/>
    <x v="4"/>
    <x v="414"/>
    <x v="12"/>
    <s v=" Salora 32LED9115CDW "/>
    <n v="259"/>
    <s v="Salora"/>
  </r>
  <r>
    <n v="704"/>
    <x v="0"/>
    <x v="5"/>
    <x v="5"/>
    <x v="0"/>
    <x v="415"/>
    <x v="1"/>
    <s v=" Panasonic TX-50DXW804 "/>
    <n v="1699"/>
    <s v="Panasonic"/>
  </r>
  <r>
    <n v="705"/>
    <x v="0"/>
    <x v="5"/>
    <x v="5"/>
    <x v="3"/>
    <x v="256"/>
    <x v="2"/>
    <s v=" LG 65EG960V - OLED "/>
    <n v="2999"/>
    <s v="LG"/>
  </r>
  <r>
    <n v="707"/>
    <x v="0"/>
    <x v="5"/>
    <x v="5"/>
    <x v="0"/>
    <x v="406"/>
    <x v="4"/>
    <s v=" Finlux FL4922 "/>
    <n v="399"/>
    <s v="Finlux"/>
  </r>
  <r>
    <n v="708"/>
    <x v="0"/>
    <x v="5"/>
    <x v="5"/>
    <x v="2"/>
    <x v="93"/>
    <x v="5"/>
    <s v=" Samsung UE55KU6510 "/>
    <n v="1129"/>
    <s v="Samsung"/>
  </r>
  <r>
    <n v="709"/>
    <x v="0"/>
    <x v="5"/>
    <x v="5"/>
    <x v="2"/>
    <x v="416"/>
    <x v="6"/>
    <s v=" Samsung UE43KU6510 "/>
    <n v="749"/>
    <s v="Samsung"/>
  </r>
  <r>
    <n v="710"/>
    <x v="0"/>
    <x v="5"/>
    <x v="5"/>
    <x v="2"/>
    <x v="417"/>
    <x v="7"/>
    <s v=" Salora 40UHS3500 "/>
    <n v="419"/>
    <s v="Salora"/>
  </r>
  <r>
    <n v="711"/>
    <x v="0"/>
    <x v="5"/>
    <x v="5"/>
    <x v="0"/>
    <x v="418"/>
    <x v="8"/>
    <s v=" Philips 32PFS4131 "/>
    <n v="259"/>
    <s v="Philips"/>
  </r>
  <r>
    <n v="712"/>
    <x v="0"/>
    <x v="5"/>
    <x v="5"/>
    <x v="1"/>
    <x v="340"/>
    <x v="9"/>
    <s v=" Sony KD-55SD8505 "/>
    <n v="1399"/>
    <s v="Sony"/>
  </r>
  <r>
    <n v="713"/>
    <x v="0"/>
    <x v="5"/>
    <x v="5"/>
    <x v="5"/>
    <x v="104"/>
    <x v="10"/>
    <s v=" Samsung UE78KU6500 "/>
    <n v="3999"/>
    <s v="Samsung"/>
  </r>
  <r>
    <n v="714"/>
    <x v="0"/>
    <x v="5"/>
    <x v="5"/>
    <x v="3"/>
    <x v="336"/>
    <x v="11"/>
    <s v=" Samsung UE78KS9000 "/>
    <n v="1499"/>
    <s v="Samsung"/>
  </r>
  <r>
    <n v="715"/>
    <x v="0"/>
    <x v="5"/>
    <x v="5"/>
    <x v="3"/>
    <x v="146"/>
    <x v="12"/>
    <s v=" Samsung UE55K5600 "/>
    <n v="777"/>
    <s v="Samsung"/>
  </r>
  <r>
    <n v="716"/>
    <x v="0"/>
    <x v="5"/>
    <x v="5"/>
    <x v="1"/>
    <x v="419"/>
    <x v="0"/>
    <s v=" Samsung UE55K5510 "/>
    <n v="849"/>
    <s v="Samsung"/>
  </r>
  <r>
    <n v="717"/>
    <x v="0"/>
    <x v="5"/>
    <x v="5"/>
    <x v="3"/>
    <x v="420"/>
    <x v="1"/>
    <s v=" Salora 55UHS3500 "/>
    <n v="639"/>
    <s v="Salora"/>
  </r>
  <r>
    <n v="718"/>
    <x v="0"/>
    <x v="5"/>
    <x v="5"/>
    <x v="2"/>
    <x v="377"/>
    <x v="2"/>
    <s v=" Salora 43LED9112CSW "/>
    <n v="375"/>
    <s v="Salora"/>
  </r>
  <r>
    <n v="719"/>
    <x v="0"/>
    <x v="5"/>
    <x v="5"/>
    <x v="1"/>
    <x v="127"/>
    <x v="3"/>
    <s v=" Philips 49PUS6561 - Ambilight "/>
    <n v="949"/>
    <s v="Philips"/>
  </r>
  <r>
    <n v="720"/>
    <x v="0"/>
    <x v="5"/>
    <x v="5"/>
    <x v="3"/>
    <x v="361"/>
    <x v="4"/>
    <s v=" Panasonic TX-65DXW784 "/>
    <n v="199"/>
    <s v="Panasonic"/>
  </r>
  <r>
    <n v="721"/>
    <x v="0"/>
    <x v="5"/>
    <x v="5"/>
    <x v="5"/>
    <x v="252"/>
    <x v="5"/>
    <s v=" LG OLED65C6V "/>
    <n v="4299"/>
    <s v="LG"/>
  </r>
  <r>
    <n v="722"/>
    <x v="0"/>
    <x v="5"/>
    <x v="5"/>
    <x v="2"/>
    <x v="421"/>
    <x v="6"/>
    <s v=" LG OLED55C6V "/>
    <n v="2599"/>
    <s v="LG"/>
  </r>
  <r>
    <n v="723"/>
    <x v="0"/>
    <x v="5"/>
    <x v="5"/>
    <x v="1"/>
    <x v="63"/>
    <x v="7"/>
    <s v=" Salora 22LED9102CS "/>
    <n v="177.9"/>
    <s v="Salora"/>
  </r>
  <r>
    <n v="724"/>
    <x v="0"/>
    <x v="5"/>
    <x v="5"/>
    <x v="1"/>
    <x v="291"/>
    <x v="8"/>
    <s v=" Finlux FLD2022BK12 "/>
    <n v="179"/>
    <s v="Finlux"/>
  </r>
  <r>
    <n v="725"/>
    <x v="0"/>
    <x v="5"/>
    <x v="5"/>
    <x v="5"/>
    <x v="186"/>
    <x v="9"/>
    <s v=" Sony KD-55XD9305 "/>
    <n v="1999"/>
    <s v="Sony"/>
  </r>
  <r>
    <n v="726"/>
    <x v="0"/>
    <x v="5"/>
    <x v="5"/>
    <x v="1"/>
    <x v="161"/>
    <x v="10"/>
    <s v=" Samsung UE65KS9500 "/>
    <n v="3999"/>
    <s v="Samsung"/>
  </r>
  <r>
    <n v="727"/>
    <x v="0"/>
    <x v="5"/>
    <x v="5"/>
    <x v="0"/>
    <x v="256"/>
    <x v="11"/>
    <s v=" Samsung UE65KS7500 "/>
    <n v="2399"/>
    <s v="Samsung"/>
  </r>
  <r>
    <n v="728"/>
    <x v="0"/>
    <x v="5"/>
    <x v="5"/>
    <x v="5"/>
    <x v="149"/>
    <x v="12"/>
    <s v=" Samsung UE49KS7500 "/>
    <n v="1399"/>
    <s v="Samsung"/>
  </r>
  <r>
    <n v="729"/>
    <x v="0"/>
    <x v="5"/>
    <x v="5"/>
    <x v="1"/>
    <x v="422"/>
    <x v="0"/>
    <s v=" Salora 49LED9102CS "/>
    <n v="439"/>
    <s v="Salora"/>
  </r>
  <r>
    <n v="730"/>
    <x v="0"/>
    <x v="5"/>
    <x v="5"/>
    <x v="2"/>
    <x v="339"/>
    <x v="1"/>
    <s v=" LG 75UH855V "/>
    <n v="4139"/>
    <s v="LG"/>
  </r>
  <r>
    <n v="731"/>
    <x v="0"/>
    <x v="5"/>
    <x v="5"/>
    <x v="5"/>
    <x v="402"/>
    <x v="2"/>
    <s v=" LG 65UH850V "/>
    <n v="2499"/>
    <s v="LG"/>
  </r>
  <r>
    <n v="732"/>
    <x v="0"/>
    <x v="5"/>
    <x v="5"/>
    <x v="0"/>
    <x v="220"/>
    <x v="3"/>
    <s v=" Sony KD-75ZD9 "/>
    <n v="7999"/>
    <s v="Sony"/>
  </r>
  <r>
    <n v="733"/>
    <x v="0"/>
    <x v="5"/>
    <x v="5"/>
    <x v="5"/>
    <x v="89"/>
    <x v="4"/>
    <s v=" Sony KD-75XD9405 "/>
    <n v="6499"/>
    <s v="Sony"/>
  </r>
  <r>
    <n v="734"/>
    <x v="0"/>
    <x v="5"/>
    <x v="5"/>
    <x v="4"/>
    <x v="257"/>
    <x v="5"/>
    <s v=" Sony KD-75XD8505 "/>
    <n v="3999"/>
    <s v="Sony"/>
  </r>
  <r>
    <n v="735"/>
    <x v="0"/>
    <x v="5"/>
    <x v="5"/>
    <x v="0"/>
    <x v="423"/>
    <x v="6"/>
    <s v=" Sony KD-65ZD9 "/>
    <n v="4699"/>
    <s v="Sony"/>
  </r>
  <r>
    <n v="736"/>
    <x v="0"/>
    <x v="5"/>
    <x v="5"/>
    <x v="0"/>
    <x v="274"/>
    <x v="7"/>
    <s v=" Sony KD-65XE9305 "/>
    <n v="3699"/>
    <s v="Sony"/>
  </r>
  <r>
    <n v="737"/>
    <x v="0"/>
    <x v="5"/>
    <x v="5"/>
    <x v="0"/>
    <x v="424"/>
    <x v="8"/>
    <s v=" Sony KD-65XE9005 "/>
    <n v="2999"/>
    <s v="Sony"/>
  </r>
  <r>
    <n v="739"/>
    <x v="0"/>
    <x v="5"/>
    <x v="5"/>
    <x v="1"/>
    <x v="332"/>
    <x v="10"/>
    <s v=" Sony KD-55XE9305 "/>
    <n v="2599"/>
    <s v="Sony"/>
  </r>
  <r>
    <n v="740"/>
    <x v="0"/>
    <x v="5"/>
    <x v="5"/>
    <x v="4"/>
    <x v="425"/>
    <x v="11"/>
    <s v=" Sony KD-55XE9005 "/>
    <n v="2099"/>
    <s v="Sony"/>
  </r>
  <r>
    <n v="741"/>
    <x v="0"/>
    <x v="5"/>
    <x v="5"/>
    <x v="1"/>
    <x v="292"/>
    <x v="12"/>
    <s v=" Samsung UE78KS9500 "/>
    <n v="6999"/>
    <s v="Samsung"/>
  </r>
  <r>
    <n v="742"/>
    <x v="0"/>
    <x v="5"/>
    <x v="5"/>
    <x v="1"/>
    <x v="116"/>
    <x v="0"/>
    <s v=" Samsung UE65KU6500 "/>
    <n v="1499"/>
    <s v="Samsung"/>
  </r>
  <r>
    <n v="743"/>
    <x v="0"/>
    <x v="5"/>
    <x v="5"/>
    <x v="4"/>
    <x v="93"/>
    <x v="1"/>
    <s v=" Samsung UE49KU6510 "/>
    <n v="969"/>
    <s v="Samsung"/>
  </r>
  <r>
    <n v="744"/>
    <x v="0"/>
    <x v="5"/>
    <x v="5"/>
    <x v="2"/>
    <x v="426"/>
    <x v="2"/>
    <s v=" Salora 49LED9112CSW "/>
    <n v="439"/>
    <s v="Salora"/>
  </r>
  <r>
    <n v="746"/>
    <x v="0"/>
    <x v="5"/>
    <x v="5"/>
    <x v="4"/>
    <x v="235"/>
    <x v="4"/>
    <s v=" Philips 65PUS7601 - Ambilight "/>
    <n v="2999"/>
    <s v="Philips"/>
  </r>
  <r>
    <n v="747"/>
    <x v="0"/>
    <x v="5"/>
    <x v="5"/>
    <x v="2"/>
    <x v="427"/>
    <x v="5"/>
    <s v=" Philips 55POS901F "/>
    <n v="3499"/>
    <s v="Philips"/>
  </r>
  <r>
    <n v="748"/>
    <x v="0"/>
    <x v="5"/>
    <x v="5"/>
    <x v="3"/>
    <x v="93"/>
    <x v="6"/>
    <s v=" Panasonic TX-65DXW904 "/>
    <n v="3699"/>
    <s v="Panasonic"/>
  </r>
  <r>
    <n v="749"/>
    <x v="0"/>
    <x v="5"/>
    <x v="5"/>
    <x v="1"/>
    <x v="77"/>
    <x v="7"/>
    <s v=" Panasonic TX-65DX780E "/>
    <n v="2399"/>
    <s v="Panasonic"/>
  </r>
  <r>
    <n v="750"/>
    <x v="0"/>
    <x v="5"/>
    <x v="5"/>
    <x v="3"/>
    <x v="428"/>
    <x v="8"/>
    <s v=" Panasonic TX-58DXW904 "/>
    <n v="2879"/>
    <s v="Panasonic"/>
  </r>
  <r>
    <n v="752"/>
    <x v="0"/>
    <x v="5"/>
    <x v="5"/>
    <x v="0"/>
    <x v="261"/>
    <x v="10"/>
    <s v=" Panasonic TX-58DXW704 "/>
    <n v="1299"/>
    <s v="Panasonic"/>
  </r>
  <r>
    <n v="753"/>
    <x v="0"/>
    <x v="5"/>
    <x v="5"/>
    <x v="5"/>
    <x v="429"/>
    <x v="11"/>
    <s v=" Panasonic TX-58DX800E "/>
    <n v="2149"/>
    <s v="Panasonic"/>
  </r>
  <r>
    <n v="754"/>
    <x v="0"/>
    <x v="5"/>
    <x v="5"/>
    <x v="0"/>
    <x v="12"/>
    <x v="12"/>
    <s v=" Panasonic TX-58DX700F "/>
    <n v="1199"/>
    <s v="Panasonic"/>
  </r>
  <r>
    <n v="755"/>
    <x v="0"/>
    <x v="5"/>
    <x v="5"/>
    <x v="1"/>
    <x v="430"/>
    <x v="0"/>
    <s v=" Panasonic TX-55DXW604 "/>
    <n v="949"/>
    <s v="Panasonic"/>
  </r>
  <r>
    <n v="756"/>
    <x v="0"/>
    <x v="5"/>
    <x v="5"/>
    <x v="0"/>
    <x v="431"/>
    <x v="1"/>
    <s v=" Panasonic TX-55DX600E "/>
    <n v="849"/>
    <s v="Panasonic"/>
  </r>
  <r>
    <n v="757"/>
    <x v="0"/>
    <x v="5"/>
    <x v="5"/>
    <x v="0"/>
    <x v="296"/>
    <x v="2"/>
    <s v=" Panasonic TX-55DS500E "/>
    <n v="849"/>
    <s v="Panasonic"/>
  </r>
  <r>
    <n v="758"/>
    <x v="0"/>
    <x v="5"/>
    <x v="5"/>
    <x v="5"/>
    <x v="294"/>
    <x v="3"/>
    <s v=" Panasonic TX-50DS630E "/>
    <n v="799"/>
    <s v="Panasonic"/>
  </r>
  <r>
    <n v="759"/>
    <x v="0"/>
    <x v="5"/>
    <x v="5"/>
    <x v="3"/>
    <x v="432"/>
    <x v="4"/>
    <s v=" Panasonic TX-49DX650E "/>
    <n v="669"/>
    <s v="Panasonic"/>
  </r>
  <r>
    <n v="760"/>
    <x v="0"/>
    <x v="5"/>
    <x v="5"/>
    <x v="3"/>
    <x v="213"/>
    <x v="5"/>
    <s v=" LG OLED65G6V "/>
    <n v="6999"/>
    <s v="LG"/>
  </r>
  <r>
    <n v="761"/>
    <x v="0"/>
    <x v="5"/>
    <x v="5"/>
    <x v="2"/>
    <x v="302"/>
    <x v="6"/>
    <s v=" LG OLED65E6V "/>
    <n v="4999"/>
    <s v="LG"/>
  </r>
  <r>
    <n v="762"/>
    <x v="0"/>
    <x v="5"/>
    <x v="5"/>
    <x v="2"/>
    <x v="433"/>
    <x v="7"/>
    <s v=" LG OLED65B6V "/>
    <n v="3999"/>
    <s v="LG"/>
  </r>
  <r>
    <n v="763"/>
    <x v="0"/>
    <x v="5"/>
    <x v="5"/>
    <x v="1"/>
    <x v="109"/>
    <x v="8"/>
    <s v=" LG 86UH955V "/>
    <n v="7999"/>
    <s v="LG"/>
  </r>
  <r>
    <n v="766"/>
    <x v="0"/>
    <x v="5"/>
    <x v="5"/>
    <x v="2"/>
    <x v="178"/>
    <x v="11"/>
    <s v=" Humax Pure Vision UHD-04316 "/>
    <n v="499"/>
    <s v="Humax"/>
  </r>
  <r>
    <n v="767"/>
    <x v="0"/>
    <x v="5"/>
    <x v="5"/>
    <x v="0"/>
    <x v="434"/>
    <x v="12"/>
    <s v=" Hitachi 49HBT62 "/>
    <n v="499"/>
    <s v="Hitachi"/>
  </r>
  <r>
    <n v="768"/>
    <x v="0"/>
    <x v="5"/>
    <x v="5"/>
    <x v="2"/>
    <x v="59"/>
    <x v="0"/>
    <s v=" Hitachi 40HB6T62 "/>
    <n v="399"/>
    <s v="Hitachi"/>
  </r>
  <r>
    <n v="769"/>
    <x v="0"/>
    <x v="3"/>
    <x v="3"/>
    <x v="1"/>
    <x v="93"/>
    <x v="1"/>
    <s v=" Optoma HD142X "/>
    <n v="599"/>
    <s v="Optoma"/>
  </r>
  <r>
    <n v="770"/>
    <x v="0"/>
    <x v="3"/>
    <x v="3"/>
    <x v="4"/>
    <x v="435"/>
    <x v="2"/>
    <s v=" Philips PicoPix 3414 "/>
    <n v="299"/>
    <s v="Philips"/>
  </r>
  <r>
    <n v="771"/>
    <x v="0"/>
    <x v="3"/>
    <x v="3"/>
    <x v="4"/>
    <x v="436"/>
    <x v="3"/>
    <s v=" BenQ TW529 "/>
    <n v="429"/>
    <s v="BenQ"/>
  </r>
  <r>
    <n v="772"/>
    <x v="0"/>
    <x v="3"/>
    <x v="3"/>
    <x v="3"/>
    <x v="335"/>
    <x v="4"/>
    <s v=" Epson EB-U04 "/>
    <n v="599"/>
    <s v="Epson"/>
  </r>
  <r>
    <n v="773"/>
    <x v="0"/>
    <x v="3"/>
    <x v="3"/>
    <x v="4"/>
    <x v="437"/>
    <x v="5"/>
    <s v=" Salora 58BHD2500 "/>
    <n v="299"/>
    <s v="Salora"/>
  </r>
  <r>
    <n v="774"/>
    <x v="0"/>
    <x v="3"/>
    <x v="3"/>
    <x v="0"/>
    <x v="173"/>
    <x v="6"/>
    <s v=" Philips PicoPix 4935 "/>
    <n v="589"/>
    <s v="Philips"/>
  </r>
  <r>
    <n v="775"/>
    <x v="0"/>
    <x v="3"/>
    <x v="3"/>
    <x v="4"/>
    <x v="438"/>
    <x v="7"/>
    <s v=" Acer P1500 "/>
    <n v="589"/>
    <s v="Acer"/>
  </r>
  <r>
    <n v="776"/>
    <x v="0"/>
    <x v="3"/>
    <x v="3"/>
    <x v="2"/>
    <x v="439"/>
    <x v="8"/>
    <s v=" Epson EB-S04 "/>
    <n v="329"/>
    <s v="Epson"/>
  </r>
  <r>
    <n v="777"/>
    <x v="0"/>
    <x v="3"/>
    <x v="3"/>
    <x v="5"/>
    <x v="440"/>
    <x v="9"/>
    <s v=" Optoma HD27 "/>
    <n v="649"/>
    <s v="Optoma"/>
  </r>
  <r>
    <n v="778"/>
    <x v="0"/>
    <x v="3"/>
    <x v="3"/>
    <x v="4"/>
    <x v="379"/>
    <x v="10"/>
    <s v=" Optoma GT1080e "/>
    <n v="739"/>
    <s v="Optoma"/>
  </r>
  <r>
    <n v="779"/>
    <x v="0"/>
    <x v="3"/>
    <x v="3"/>
    <x v="3"/>
    <x v="441"/>
    <x v="11"/>
    <s v=" Optoma H183X "/>
    <n v="409"/>
    <s v="Optoma"/>
  </r>
  <r>
    <n v="780"/>
    <x v="0"/>
    <x v="3"/>
    <x v="3"/>
    <x v="4"/>
    <x v="442"/>
    <x v="12"/>
    <s v=" Optoma DH400 "/>
    <n v="849"/>
    <s v="Optoma"/>
  </r>
  <r>
    <n v="781"/>
    <x v="0"/>
    <x v="3"/>
    <x v="3"/>
    <x v="4"/>
    <x v="443"/>
    <x v="0"/>
    <s v=" BenQ MH741 "/>
    <n v="799"/>
    <s v="BenQ"/>
  </r>
  <r>
    <n v="782"/>
    <x v="0"/>
    <x v="3"/>
    <x v="3"/>
    <x v="4"/>
    <x v="412"/>
    <x v="1"/>
    <s v=" Epson EH-TW5300 "/>
    <n v="649"/>
    <s v="Epson"/>
  </r>
  <r>
    <n v="783"/>
    <x v="0"/>
    <x v="3"/>
    <x v="3"/>
    <x v="5"/>
    <x v="209"/>
    <x v="2"/>
    <s v=" Epson EB-W31 "/>
    <n v="479"/>
    <s v="Epson"/>
  </r>
  <r>
    <n v="784"/>
    <x v="0"/>
    <x v="3"/>
    <x v="3"/>
    <x v="5"/>
    <x v="164"/>
    <x v="3"/>
    <s v=" Optoma GT1070Xe "/>
    <n v="679"/>
    <s v="Optoma"/>
  </r>
  <r>
    <n v="786"/>
    <x v="0"/>
    <x v="3"/>
    <x v="3"/>
    <x v="4"/>
    <x v="93"/>
    <x v="5"/>
    <s v=" LG PF1000U "/>
    <n v="1129"/>
    <s v="LG"/>
  </r>
  <r>
    <n v="787"/>
    <x v="0"/>
    <x v="3"/>
    <x v="3"/>
    <x v="1"/>
    <x v="442"/>
    <x v="6"/>
    <s v=" Acer P1185 "/>
    <n v="339"/>
    <s v="Acer"/>
  </r>
  <r>
    <n v="788"/>
    <x v="0"/>
    <x v="3"/>
    <x v="3"/>
    <x v="3"/>
    <x v="234"/>
    <x v="7"/>
    <s v=" Acer P5515 "/>
    <n v="789"/>
    <s v="Acer"/>
  </r>
  <r>
    <n v="789"/>
    <x v="0"/>
    <x v="3"/>
    <x v="3"/>
    <x v="0"/>
    <x v="444"/>
    <x v="8"/>
    <s v=" Philips PicoPix 4835 "/>
    <n v="449"/>
    <s v="Philips"/>
  </r>
  <r>
    <n v="790"/>
    <x v="0"/>
    <x v="3"/>
    <x v="3"/>
    <x v="2"/>
    <x v="437"/>
    <x v="9"/>
    <s v=" BenQ MS527 "/>
    <n v="309"/>
    <s v="BenQ"/>
  </r>
  <r>
    <n v="791"/>
    <x v="0"/>
    <x v="3"/>
    <x v="3"/>
    <x v="5"/>
    <x v="418"/>
    <x v="10"/>
    <s v=" Epson EH-TW5350 "/>
    <n v="749"/>
    <s v="Epson"/>
  </r>
  <r>
    <n v="792"/>
    <x v="0"/>
    <x v="3"/>
    <x v="3"/>
    <x v="0"/>
    <x v="68"/>
    <x v="11"/>
    <s v=" LG PH150G "/>
    <n v="349"/>
    <s v="LG"/>
  </r>
  <r>
    <n v="793"/>
    <x v="0"/>
    <x v="3"/>
    <x v="3"/>
    <x v="2"/>
    <x v="445"/>
    <x v="12"/>
    <s v=" Epson EH-TW6700 "/>
    <n v="1199"/>
    <s v="Epson"/>
  </r>
  <r>
    <n v="794"/>
    <x v="0"/>
    <x v="3"/>
    <x v="3"/>
    <x v="3"/>
    <x v="446"/>
    <x v="0"/>
    <s v=" BenQ TH683 "/>
    <n v="629"/>
    <s v="BenQ"/>
  </r>
  <r>
    <n v="795"/>
    <x v="0"/>
    <x v="3"/>
    <x v="3"/>
    <x v="0"/>
    <x v="288"/>
    <x v="1"/>
    <s v=" Philips PicoPix 3417W "/>
    <n v="399"/>
    <s v="Philips"/>
  </r>
  <r>
    <n v="796"/>
    <x v="0"/>
    <x v="3"/>
    <x v="3"/>
    <x v="1"/>
    <x v="277"/>
    <x v="2"/>
    <s v=" Optoma ML750e "/>
    <n v="479"/>
    <s v="Optoma"/>
  </r>
  <r>
    <n v="797"/>
    <x v="0"/>
    <x v="3"/>
    <x v="3"/>
    <x v="0"/>
    <x v="128"/>
    <x v="3"/>
    <s v=" Optoma DH1017 "/>
    <n v="969"/>
    <s v="Optoma"/>
  </r>
  <r>
    <n v="798"/>
    <x v="0"/>
    <x v="3"/>
    <x v="3"/>
    <x v="5"/>
    <x v="100"/>
    <x v="4"/>
    <s v=" Epson EH-TW570 "/>
    <n v="549"/>
    <s v="Epson"/>
  </r>
  <r>
    <n v="799"/>
    <x v="0"/>
    <x v="3"/>
    <x v="3"/>
    <x v="1"/>
    <x v="20"/>
    <x v="5"/>
    <s v=" Ricoh PJ X2240 "/>
    <n v="319"/>
    <s v="Ricoh"/>
  </r>
  <r>
    <n v="800"/>
    <x v="0"/>
    <x v="3"/>
    <x v="3"/>
    <x v="4"/>
    <x v="447"/>
    <x v="6"/>
    <s v=" LG PF1500G "/>
    <n v="899"/>
    <s v="LG"/>
  </r>
  <r>
    <n v="801"/>
    <x v="0"/>
    <x v="3"/>
    <x v="3"/>
    <x v="2"/>
    <x v="448"/>
    <x v="7"/>
    <s v=" Rif6 Cube "/>
    <n v="269"/>
    <s v="Rif6"/>
  </r>
  <r>
    <n v="802"/>
    <x v="0"/>
    <x v="3"/>
    <x v="3"/>
    <x v="2"/>
    <x v="149"/>
    <x v="8"/>
    <s v=" Optoma EH400 "/>
    <n v="869"/>
    <s v="Optoma"/>
  </r>
  <r>
    <n v="803"/>
    <x v="0"/>
    <x v="3"/>
    <x v="3"/>
    <x v="1"/>
    <x v="449"/>
    <x v="9"/>
    <s v=" BenQ W2000 "/>
    <n v="949"/>
    <s v="BenQ"/>
  </r>
  <r>
    <n v="804"/>
    <x v="0"/>
    <x v="3"/>
    <x v="3"/>
    <x v="1"/>
    <x v="290"/>
    <x v="10"/>
    <s v=" Optoma W402 "/>
    <n v="749"/>
    <s v="Optoma"/>
  </r>
  <r>
    <n v="805"/>
    <x v="0"/>
    <x v="3"/>
    <x v="3"/>
    <x v="3"/>
    <x v="173"/>
    <x v="11"/>
    <s v=" Optoma W340 "/>
    <n v="489"/>
    <s v="Optoma"/>
  </r>
  <r>
    <n v="806"/>
    <x v="0"/>
    <x v="3"/>
    <x v="3"/>
    <x v="5"/>
    <x v="162"/>
    <x v="12"/>
    <s v=" Optoma HD151X "/>
    <n v="849"/>
    <s v="Optoma"/>
  </r>
  <r>
    <n v="807"/>
    <x v="0"/>
    <x v="3"/>
    <x v="3"/>
    <x v="4"/>
    <x v="226"/>
    <x v="0"/>
    <s v=" LG PH450UG "/>
    <n v="649"/>
    <s v="LG"/>
  </r>
  <r>
    <n v="808"/>
    <x v="0"/>
    <x v="3"/>
    <x v="3"/>
    <x v="3"/>
    <x v="450"/>
    <x v="1"/>
    <s v=" BenQ W1070+ "/>
    <n v="729"/>
    <s v="BenQ"/>
  </r>
  <r>
    <n v="810"/>
    <x v="0"/>
    <x v="3"/>
    <x v="3"/>
    <x v="3"/>
    <x v="174"/>
    <x v="3"/>
    <s v=" BenQ TH670 "/>
    <n v="569"/>
    <s v="BenQ"/>
  </r>
  <r>
    <n v="811"/>
    <x v="0"/>
    <x v="3"/>
    <x v="3"/>
    <x v="3"/>
    <x v="81"/>
    <x v="4"/>
    <s v=" Optoma GT5000 "/>
    <n v="1249"/>
    <s v="Optoma"/>
  </r>
  <r>
    <n v="813"/>
    <x v="0"/>
    <x v="3"/>
    <x v="3"/>
    <x v="4"/>
    <x v="451"/>
    <x v="6"/>
    <s v=" BenQ W1080ST+ "/>
    <n v="999"/>
    <s v="BenQ"/>
  </r>
  <r>
    <n v="814"/>
    <x v="0"/>
    <x v="3"/>
    <x v="3"/>
    <x v="2"/>
    <x v="284"/>
    <x v="7"/>
    <s v=" Optoma GT760 "/>
    <n v="549"/>
    <s v="Optoma"/>
  </r>
  <r>
    <n v="815"/>
    <x v="0"/>
    <x v="3"/>
    <x v="3"/>
    <x v="3"/>
    <x v="47"/>
    <x v="8"/>
    <s v=" LG PW1000G "/>
    <n v="589"/>
    <s v="LG"/>
  </r>
  <r>
    <n v="816"/>
    <x v="0"/>
    <x v="3"/>
    <x v="3"/>
    <x v="4"/>
    <x v="129"/>
    <x v="9"/>
    <s v=" Epson EB-U32 "/>
    <n v="749"/>
    <s v="Epson"/>
  </r>
  <r>
    <n v="817"/>
    <x v="0"/>
    <x v="3"/>
    <x v="3"/>
    <x v="4"/>
    <x v="28"/>
    <x v="10"/>
    <s v=" BenQ W1110 "/>
    <n v="829"/>
    <s v="BenQ"/>
  </r>
  <r>
    <n v="818"/>
    <x v="0"/>
    <x v="3"/>
    <x v="3"/>
    <x v="0"/>
    <x v="93"/>
    <x v="11"/>
    <s v=" BenQ W1090 "/>
    <n v="699"/>
    <s v="BenQ"/>
  </r>
  <r>
    <n v="819"/>
    <x v="0"/>
    <x v="3"/>
    <x v="3"/>
    <x v="2"/>
    <x v="452"/>
    <x v="12"/>
    <s v=" Optoma ML750ST "/>
    <n v="579"/>
    <s v="Optoma"/>
  </r>
  <r>
    <n v="820"/>
    <x v="0"/>
    <x v="3"/>
    <x v="3"/>
    <x v="5"/>
    <x v="93"/>
    <x v="0"/>
    <s v=" Optoma HD36 "/>
    <n v="939"/>
    <s v="Optoma"/>
  </r>
  <r>
    <n v="821"/>
    <x v="0"/>
    <x v="3"/>
    <x v="3"/>
    <x v="2"/>
    <x v="428"/>
    <x v="1"/>
    <s v=" Beam Labs Beam "/>
    <n v="499"/>
    <s v="Beam"/>
  </r>
  <r>
    <n v="822"/>
    <x v="0"/>
    <x v="3"/>
    <x v="3"/>
    <x v="1"/>
    <x v="73"/>
    <x v="2"/>
    <s v=" Salora 50BHD2000 "/>
    <n v="249"/>
    <s v="Salora"/>
  </r>
  <r>
    <n v="823"/>
    <x v="0"/>
    <x v="3"/>
    <x v="3"/>
    <x v="4"/>
    <x v="1"/>
    <x v="3"/>
    <s v=" Optoma W400 "/>
    <n v="669"/>
    <s v="Optoma"/>
  </r>
  <r>
    <n v="824"/>
    <x v="0"/>
    <x v="3"/>
    <x v="3"/>
    <x v="2"/>
    <x v="325"/>
    <x v="4"/>
    <s v=" Optoma W330 "/>
    <n v="399"/>
    <s v="Optoma"/>
  </r>
  <r>
    <n v="825"/>
    <x v="0"/>
    <x v="3"/>
    <x v="3"/>
    <x v="1"/>
    <x v="111"/>
    <x v="5"/>
    <s v=" Optoma DH1009i "/>
    <n v="629"/>
    <s v="Optoma"/>
  </r>
  <r>
    <n v="826"/>
    <x v="0"/>
    <x v="3"/>
    <x v="3"/>
    <x v="3"/>
    <x v="111"/>
    <x v="6"/>
    <s v=" LG PW1500G "/>
    <n v="739"/>
    <s v="LG"/>
  </r>
  <r>
    <n v="827"/>
    <x v="0"/>
    <x v="3"/>
    <x v="3"/>
    <x v="3"/>
    <x v="45"/>
    <x v="7"/>
    <s v=" Epson EH-TW5210 "/>
    <n v="659"/>
    <s v="Epson"/>
  </r>
  <r>
    <n v="828"/>
    <x v="0"/>
    <x v="3"/>
    <x v="3"/>
    <x v="5"/>
    <x v="75"/>
    <x v="8"/>
    <s v=" BenQ TH530 "/>
    <n v="579"/>
    <s v="BenQ"/>
  </r>
  <r>
    <n v="829"/>
    <x v="0"/>
    <x v="3"/>
    <x v="3"/>
    <x v="2"/>
    <x v="304"/>
    <x v="9"/>
    <s v=" Acer K135i "/>
    <n v="509"/>
    <s v="Acer"/>
  </r>
  <r>
    <n v="830"/>
    <x v="0"/>
    <x v="3"/>
    <x v="3"/>
    <x v="2"/>
    <x v="133"/>
    <x v="10"/>
    <s v=" Acer C120 "/>
    <n v="259"/>
    <s v="Acer"/>
  </r>
  <r>
    <n v="831"/>
    <x v="0"/>
    <x v="3"/>
    <x v="3"/>
    <x v="5"/>
    <x v="356"/>
    <x v="11"/>
    <s v=" Optoma H114 "/>
    <n v="459"/>
    <s v="Optoma"/>
  </r>
  <r>
    <n v="833"/>
    <x v="0"/>
    <x v="3"/>
    <x v="3"/>
    <x v="2"/>
    <x v="122"/>
    <x v="0"/>
    <s v=" Philips PicoPix 4350 "/>
    <n v="299"/>
    <s v="Philips"/>
  </r>
  <r>
    <n v="835"/>
    <x v="0"/>
    <x v="3"/>
    <x v="3"/>
    <x v="5"/>
    <x v="453"/>
    <x v="2"/>
    <s v=" LG PV150G "/>
    <n v="299"/>
    <s v="LG"/>
  </r>
  <r>
    <n v="836"/>
    <x v="0"/>
    <x v="3"/>
    <x v="3"/>
    <x v="1"/>
    <x v="190"/>
    <x v="3"/>
    <s v=" Epson EB-1960 "/>
    <n v="1049"/>
    <s v="Epson"/>
  </r>
  <r>
    <n v="837"/>
    <x v="0"/>
    <x v="3"/>
    <x v="3"/>
    <x v="1"/>
    <x v="454"/>
    <x v="4"/>
    <s v=" BenQ MX528 "/>
    <n v="469"/>
    <s v="BenQ"/>
  </r>
  <r>
    <n v="838"/>
    <x v="0"/>
    <x v="3"/>
    <x v="3"/>
    <x v="2"/>
    <x v="406"/>
    <x v="5"/>
    <s v=" BenQ TH682ST "/>
    <n v="789"/>
    <s v="BenQ"/>
  </r>
  <r>
    <n v="839"/>
    <x v="0"/>
    <x v="3"/>
    <x v="3"/>
    <x v="4"/>
    <x v="455"/>
    <x v="6"/>
    <s v=" Optoma W305ST "/>
    <n v="749"/>
    <s v="Optoma"/>
  </r>
  <r>
    <n v="840"/>
    <x v="0"/>
    <x v="3"/>
    <x v="3"/>
    <x v="3"/>
    <x v="63"/>
    <x v="7"/>
    <s v=" LG PH550G "/>
    <n v="489"/>
    <s v="LG"/>
  </r>
  <r>
    <n v="841"/>
    <x v="0"/>
    <x v="3"/>
    <x v="3"/>
    <x v="2"/>
    <x v="456"/>
    <x v="8"/>
    <s v=" JVC DLA-X5000 Wit "/>
    <n v="3499"/>
    <s v="JVC"/>
  </r>
  <r>
    <n v="842"/>
    <x v="0"/>
    <x v="3"/>
    <x v="3"/>
    <x v="0"/>
    <x v="457"/>
    <x v="9"/>
    <s v=" BenQ MX631ST "/>
    <n v="599"/>
    <s v="BenQ"/>
  </r>
  <r>
    <n v="843"/>
    <x v="0"/>
    <x v="3"/>
    <x v="3"/>
    <x v="3"/>
    <x v="458"/>
    <x v="10"/>
    <s v=" BenQ MW632ST "/>
    <n v="659"/>
    <s v="BenQ"/>
  </r>
  <r>
    <n v="844"/>
    <x v="0"/>
    <x v="3"/>
    <x v="3"/>
    <x v="4"/>
    <x v="51"/>
    <x v="11"/>
    <s v=" BenQ MH856UST "/>
    <n v="1799"/>
    <s v="BenQ"/>
  </r>
  <r>
    <n v="845"/>
    <x v="0"/>
    <x v="3"/>
    <x v="3"/>
    <x v="1"/>
    <x v="459"/>
    <x v="12"/>
    <s v=" Optoma X340 "/>
    <n v="449"/>
    <s v="Optoma"/>
  </r>
  <r>
    <n v="846"/>
    <x v="0"/>
    <x v="3"/>
    <x v="3"/>
    <x v="1"/>
    <x v="460"/>
    <x v="0"/>
    <s v=" Optoma W344 "/>
    <n v="579"/>
    <s v="Optoma"/>
  </r>
  <r>
    <n v="847"/>
    <x v="0"/>
    <x v="3"/>
    <x v="3"/>
    <x v="5"/>
    <x v="236"/>
    <x v="1"/>
    <s v=" Optoma W331 "/>
    <n v="459"/>
    <s v="Optoma"/>
  </r>
  <r>
    <n v="848"/>
    <x v="0"/>
    <x v="3"/>
    <x v="3"/>
    <x v="1"/>
    <x v="461"/>
    <x v="2"/>
    <s v=" Optoma S331 "/>
    <n v="319"/>
    <s v="Optoma"/>
  </r>
  <r>
    <n v="849"/>
    <x v="0"/>
    <x v="3"/>
    <x v="3"/>
    <x v="1"/>
    <x v="55"/>
    <x v="3"/>
    <s v=" Optoma HD28DSE "/>
    <n v="829"/>
    <s v="Optoma"/>
  </r>
  <r>
    <n v="850"/>
    <x v="0"/>
    <x v="3"/>
    <x v="3"/>
    <x v="5"/>
    <x v="44"/>
    <x v="4"/>
    <s v=" Optoma HD161X "/>
    <n v="1199"/>
    <s v="Optoma"/>
  </r>
  <r>
    <n v="851"/>
    <x v="0"/>
    <x v="3"/>
    <x v="3"/>
    <x v="2"/>
    <x v="148"/>
    <x v="5"/>
    <s v=" Optoma HD140X "/>
    <n v="589"/>
    <s v="Optoma"/>
  </r>
  <r>
    <n v="852"/>
    <x v="0"/>
    <x v="3"/>
    <x v="3"/>
    <x v="3"/>
    <x v="123"/>
    <x v="6"/>
    <s v=" Optoma EH341 "/>
    <n v="849"/>
    <s v="Optoma"/>
  </r>
  <r>
    <n v="853"/>
    <x v="0"/>
    <x v="3"/>
    <x v="3"/>
    <x v="1"/>
    <x v="134"/>
    <x v="7"/>
    <s v=" Optoma EH330 "/>
    <n v="649"/>
    <s v="Optoma"/>
  </r>
  <r>
    <n v="854"/>
    <x v="0"/>
    <x v="3"/>
    <x v="3"/>
    <x v="3"/>
    <x v="71"/>
    <x v="8"/>
    <s v=" Optoma EH200ST "/>
    <n v="939"/>
    <s v="Optoma"/>
  </r>
  <r>
    <n v="855"/>
    <x v="0"/>
    <x v="3"/>
    <x v="3"/>
    <x v="3"/>
    <x v="347"/>
    <x v="9"/>
    <s v=" Optoma DH1020 "/>
    <n v="699"/>
    <s v="Optoma"/>
  </r>
  <r>
    <n v="856"/>
    <x v="0"/>
    <x v="3"/>
    <x v="3"/>
    <x v="2"/>
    <x v="454"/>
    <x v="10"/>
    <s v=" JVC LX-WX50 "/>
    <n v="1799"/>
    <s v="JVC"/>
  </r>
  <r>
    <n v="857"/>
    <x v="0"/>
    <x v="3"/>
    <x v="3"/>
    <x v="3"/>
    <x v="86"/>
    <x v="11"/>
    <s v=" JVC LX-FH50 "/>
    <n v="1249"/>
    <s v="JVC"/>
  </r>
  <r>
    <n v="858"/>
    <x v="0"/>
    <x v="3"/>
    <x v="3"/>
    <x v="5"/>
    <x v="462"/>
    <x v="12"/>
    <s v=" JVC DLA-X7500 Zwart "/>
    <n v="6849"/>
    <s v="JVC"/>
  </r>
  <r>
    <n v="859"/>
    <x v="0"/>
    <x v="3"/>
    <x v="3"/>
    <x v="4"/>
    <x v="358"/>
    <x v="0"/>
    <s v=" JVC DLA-X5500 Zwart "/>
    <n v="4549"/>
    <s v="JVC"/>
  </r>
  <r>
    <n v="860"/>
    <x v="0"/>
    <x v="3"/>
    <x v="3"/>
    <x v="4"/>
    <x v="10"/>
    <x v="1"/>
    <s v=" JVC DLA-X5500 Wit "/>
    <n v="4549"/>
    <s v="JVC"/>
  </r>
  <r>
    <n v="861"/>
    <x v="0"/>
    <x v="3"/>
    <x v="3"/>
    <x v="0"/>
    <x v="93"/>
    <x v="2"/>
    <s v=" Epson EB-W29 "/>
    <n v="609"/>
    <s v="Epson"/>
  </r>
  <r>
    <n v="863"/>
    <x v="0"/>
    <x v="3"/>
    <x v="3"/>
    <x v="1"/>
    <x v="184"/>
    <x v="4"/>
    <s v=" BenQ W2000W "/>
    <n v="1489"/>
    <s v="BenQ"/>
  </r>
  <r>
    <n v="864"/>
    <x v="0"/>
    <x v="3"/>
    <x v="3"/>
    <x v="5"/>
    <x v="9"/>
    <x v="5"/>
    <s v=" BenQ W1210ST "/>
    <n v="1049"/>
    <s v="BenQ"/>
  </r>
  <r>
    <n v="865"/>
    <x v="0"/>
    <x v="3"/>
    <x v="3"/>
    <x v="1"/>
    <x v="463"/>
    <x v="6"/>
    <s v=" BenQ MX819ST "/>
    <n v="949"/>
    <s v="BenQ"/>
  </r>
  <r>
    <n v="866"/>
    <x v="0"/>
    <x v="3"/>
    <x v="3"/>
    <x v="4"/>
    <x v="8"/>
    <x v="7"/>
    <s v=" Acer P6600 "/>
    <n v="1659"/>
    <s v="Acer"/>
  </r>
  <r>
    <n v="867"/>
    <x v="0"/>
    <x v="3"/>
    <x v="3"/>
    <x v="0"/>
    <x v="262"/>
    <x v="8"/>
    <s v=" Acer H7550ST "/>
    <n v="969"/>
    <s v="Acer"/>
  </r>
  <r>
    <n v="868"/>
    <x v="0"/>
    <x v="3"/>
    <x v="3"/>
    <x v="0"/>
    <x v="464"/>
    <x v="9"/>
    <s v=" Acer H7550BD "/>
    <n v="729"/>
    <s v="Acer"/>
  </r>
  <r>
    <n v="869"/>
    <x v="0"/>
    <x v="3"/>
    <x v="3"/>
    <x v="3"/>
    <x v="46"/>
    <x v="10"/>
    <s v=" Acer H6518BD "/>
    <n v="749"/>
    <s v="Acer"/>
  </r>
  <r>
    <n v="870"/>
    <x v="0"/>
    <x v="3"/>
    <x v="3"/>
    <x v="1"/>
    <x v="465"/>
    <x v="11"/>
    <s v=" Epson EB-X27 "/>
    <n v="479"/>
    <s v="Epson"/>
  </r>
  <r>
    <n v="871"/>
    <x v="0"/>
    <x v="2"/>
    <x v="2"/>
    <x v="4"/>
    <x v="45"/>
    <x v="12"/>
    <s v=" JBL Charge 2 Plus Zwart "/>
    <n v="99"/>
    <s v="JBL"/>
  </r>
  <r>
    <n v="874"/>
    <x v="0"/>
    <x v="2"/>
    <x v="2"/>
    <x v="4"/>
    <x v="93"/>
    <x v="2"/>
    <s v=" JBL Go Zwart "/>
    <n v="29"/>
    <s v="JBL"/>
  </r>
  <r>
    <n v="875"/>
    <x v="0"/>
    <x v="2"/>
    <x v="2"/>
    <x v="3"/>
    <x v="116"/>
    <x v="3"/>
    <s v=" SONOS PLAY:1 Zwart "/>
    <n v="229"/>
    <s v="SONOS"/>
  </r>
  <r>
    <n v="877"/>
    <x v="0"/>
    <x v="2"/>
    <x v="2"/>
    <x v="4"/>
    <x v="466"/>
    <x v="5"/>
    <s v=" Caliber HPG407BT "/>
    <n v="33.99"/>
    <s v="Caliber"/>
  </r>
  <r>
    <n v="878"/>
    <x v="0"/>
    <x v="2"/>
    <x v="2"/>
    <x v="5"/>
    <x v="467"/>
    <x v="6"/>
    <s v=" UE BOOM 2 Zwart "/>
    <n v="129"/>
    <s v="UE"/>
  </r>
  <r>
    <n v="879"/>
    <x v="0"/>
    <x v="2"/>
    <x v="2"/>
    <x v="5"/>
    <x v="468"/>
    <x v="7"/>
    <s v=" JBL Charge 3 Zwart "/>
    <n v="175"/>
    <s v="JBL"/>
  </r>
  <r>
    <n v="880"/>
    <x v="0"/>
    <x v="2"/>
    <x v="2"/>
    <x v="0"/>
    <x v="469"/>
    <x v="8"/>
    <s v=" House of Marley Get Together Grijs "/>
    <n v="135"/>
    <s v="House"/>
  </r>
  <r>
    <n v="881"/>
    <x v="0"/>
    <x v="2"/>
    <x v="2"/>
    <x v="3"/>
    <x v="470"/>
    <x v="9"/>
    <s v=" JBL Go Mintgroen "/>
    <n v="29"/>
    <s v="JBL"/>
  </r>
  <r>
    <n v="882"/>
    <x v="0"/>
    <x v="2"/>
    <x v="2"/>
    <x v="5"/>
    <x v="326"/>
    <x v="10"/>
    <s v=" JBL Flip 3 Zwart "/>
    <n v="99"/>
    <s v="JBL"/>
  </r>
  <r>
    <n v="883"/>
    <x v="0"/>
    <x v="2"/>
    <x v="2"/>
    <x v="2"/>
    <x v="218"/>
    <x v="11"/>
    <s v=" Fresh 'n Rebel Rockbox Brick Fabriq Edition Black Limited Edition "/>
    <n v="49.99"/>
    <s v="Fresh"/>
  </r>
  <r>
    <n v="884"/>
    <x v="0"/>
    <x v="2"/>
    <x v="2"/>
    <x v="2"/>
    <x v="439"/>
    <x v="12"/>
    <s v=" Bose SoundLink Mini II Zwart "/>
    <n v="189"/>
    <s v="Bose"/>
  </r>
  <r>
    <n v="885"/>
    <x v="0"/>
    <x v="2"/>
    <x v="2"/>
    <x v="0"/>
    <x v="386"/>
    <x v="0"/>
    <s v=" iDance Audio Sing Cube BC100 Wit "/>
    <n v="69.989999999999995"/>
    <s v="iDance"/>
  </r>
  <r>
    <n v="886"/>
    <x v="0"/>
    <x v="2"/>
    <x v="2"/>
    <x v="3"/>
    <x v="471"/>
    <x v="1"/>
    <s v=" JBL Go Grijs "/>
    <n v="29"/>
    <s v="JBL"/>
  </r>
  <r>
    <n v="887"/>
    <x v="0"/>
    <x v="2"/>
    <x v="2"/>
    <x v="3"/>
    <x v="40"/>
    <x v="2"/>
    <s v=" JBL Xtreme Zwart "/>
    <n v="249"/>
    <s v="JBL"/>
  </r>
  <r>
    <n v="888"/>
    <x v="0"/>
    <x v="2"/>
    <x v="2"/>
    <x v="5"/>
    <x v="213"/>
    <x v="3"/>
    <s v=" SONOS PLAY:3 Wit "/>
    <n v="349"/>
    <s v="SONOS"/>
  </r>
  <r>
    <n v="889"/>
    <x v="0"/>
    <x v="2"/>
    <x v="2"/>
    <x v="1"/>
    <x v="266"/>
    <x v="4"/>
    <s v=" UE MEGABOOM Zwart "/>
    <n v="199"/>
    <s v="UE"/>
  </r>
  <r>
    <n v="890"/>
    <x v="0"/>
    <x v="2"/>
    <x v="2"/>
    <x v="0"/>
    <x v="472"/>
    <x v="5"/>
    <s v=" SONOS PLAY:5 Wit "/>
    <n v="579"/>
    <s v="SONOS"/>
  </r>
  <r>
    <n v="891"/>
    <x v="0"/>
    <x v="2"/>
    <x v="2"/>
    <x v="4"/>
    <x v="349"/>
    <x v="6"/>
    <s v=" Bose SoundLink III "/>
    <n v="279"/>
    <s v="Bose"/>
  </r>
  <r>
    <n v="892"/>
    <x v="0"/>
    <x v="2"/>
    <x v="2"/>
    <x v="5"/>
    <x v="134"/>
    <x v="7"/>
    <s v=" JBL Go Blauw "/>
    <n v="29"/>
    <s v="JBL"/>
  </r>
  <r>
    <n v="894"/>
    <x v="0"/>
    <x v="2"/>
    <x v="2"/>
    <x v="3"/>
    <x v="473"/>
    <x v="9"/>
    <s v=" Bose SoundLink Mini II Zilver "/>
    <n v="189"/>
    <s v="Bose"/>
  </r>
  <r>
    <n v="895"/>
    <x v="0"/>
    <x v="2"/>
    <x v="2"/>
    <x v="3"/>
    <x v="49"/>
    <x v="10"/>
    <s v=" Nikkei Bigboxx "/>
    <n v="139"/>
    <s v="Nikkei"/>
  </r>
  <r>
    <n v="896"/>
    <x v="0"/>
    <x v="2"/>
    <x v="2"/>
    <x v="4"/>
    <x v="474"/>
    <x v="11"/>
    <s v=" JBL Clip 2 Zwart "/>
    <n v="251"/>
    <s v="JBL"/>
  </r>
  <r>
    <n v="897"/>
    <x v="0"/>
    <x v="2"/>
    <x v="2"/>
    <x v="2"/>
    <x v="229"/>
    <x v="12"/>
    <s v=" Bose SoundTouch 20 III Zwart "/>
    <n v="389"/>
    <s v="Bose"/>
  </r>
  <r>
    <n v="898"/>
    <x v="0"/>
    <x v="2"/>
    <x v="2"/>
    <x v="2"/>
    <x v="248"/>
    <x v="0"/>
    <s v=" Bose SoundTouch 10 Zwart "/>
    <n v="219"/>
    <s v="Bose"/>
  </r>
  <r>
    <n v="899"/>
    <x v="0"/>
    <x v="2"/>
    <x v="2"/>
    <x v="0"/>
    <x v="49"/>
    <x v="1"/>
    <s v=" SONOS PLAY:5 Zwart "/>
    <n v="579"/>
    <s v="SONOS"/>
  </r>
  <r>
    <n v="900"/>
    <x v="0"/>
    <x v="2"/>
    <x v="2"/>
    <x v="2"/>
    <x v="475"/>
    <x v="2"/>
    <s v=" Philips BT6000 Zwart "/>
    <n v="79"/>
    <s v="Philips"/>
  </r>
  <r>
    <n v="901"/>
    <x v="0"/>
    <x v="2"/>
    <x v="2"/>
    <x v="4"/>
    <x v="476"/>
    <x v="3"/>
    <s v=" JBL Go Rood "/>
    <n v="129"/>
    <s v="JBL"/>
  </r>
  <r>
    <n v="902"/>
    <x v="0"/>
    <x v="2"/>
    <x v="2"/>
    <x v="5"/>
    <x v="477"/>
    <x v="4"/>
    <s v=" UE ROLL 2 Zwart "/>
    <n v="79"/>
    <s v="UE"/>
  </r>
  <r>
    <n v="904"/>
    <x v="0"/>
    <x v="2"/>
    <x v="2"/>
    <x v="1"/>
    <x v="143"/>
    <x v="6"/>
    <s v=" UE BOOM 2 Rood "/>
    <n v="129"/>
    <s v="UE"/>
  </r>
  <r>
    <n v="905"/>
    <x v="0"/>
    <x v="2"/>
    <x v="2"/>
    <x v="2"/>
    <x v="179"/>
    <x v="7"/>
    <s v=" Marshall Kilburn Zwart "/>
    <n v="199"/>
    <s v="Marshall"/>
  </r>
  <r>
    <n v="906"/>
    <x v="0"/>
    <x v="2"/>
    <x v="2"/>
    <x v="4"/>
    <x v="183"/>
    <x v="8"/>
    <s v=" JBL Flip 3 Squad Special Edition "/>
    <n v="99"/>
    <s v="JBL"/>
  </r>
  <r>
    <n v="907"/>
    <x v="0"/>
    <x v="2"/>
    <x v="2"/>
    <x v="4"/>
    <x v="37"/>
    <x v="9"/>
    <s v=" HEOS 1 HS2 Duo Pack Zwart "/>
    <n v="375"/>
    <s v="HEOS"/>
  </r>
  <r>
    <n v="908"/>
    <x v="0"/>
    <x v="2"/>
    <x v="2"/>
    <x v="1"/>
    <x v="129"/>
    <x v="10"/>
    <s v=" UE BOOM 2 Blauw "/>
    <n v="129"/>
    <s v="UE"/>
  </r>
  <r>
    <n v="909"/>
    <x v="0"/>
    <x v="2"/>
    <x v="2"/>
    <x v="5"/>
    <x v="478"/>
    <x v="11"/>
    <s v=" JBL Flip 3 Turquoise "/>
    <n v="99"/>
    <s v="JBL"/>
  </r>
  <r>
    <n v="910"/>
    <x v="0"/>
    <x v="2"/>
    <x v="2"/>
    <x v="5"/>
    <x v="479"/>
    <x v="12"/>
    <s v=" JBL Flip 3 Rood "/>
    <n v="99"/>
    <s v="JBL"/>
  </r>
  <r>
    <n v="911"/>
    <x v="0"/>
    <x v="2"/>
    <x v="2"/>
    <x v="0"/>
    <x v="480"/>
    <x v="0"/>
    <s v=" UE MEGABOOM Blauw "/>
    <n v="199"/>
    <s v="UE"/>
  </r>
  <r>
    <n v="912"/>
    <x v="0"/>
    <x v="2"/>
    <x v="2"/>
    <x v="4"/>
    <x v="481"/>
    <x v="1"/>
    <s v=" UE BOOM 2 Wit "/>
    <n v="129"/>
    <s v="UE"/>
  </r>
  <r>
    <n v="913"/>
    <x v="0"/>
    <x v="2"/>
    <x v="2"/>
    <x v="0"/>
    <x v="482"/>
    <x v="2"/>
    <s v=" Fresh 'n Rebel Rockbox Brick Fabriq Edition Zwart "/>
    <n v="52"/>
    <s v="Fresh"/>
  </r>
  <r>
    <n v="914"/>
    <x v="0"/>
    <x v="2"/>
    <x v="2"/>
    <x v="2"/>
    <x v="471"/>
    <x v="3"/>
    <s v=" iDance Audio Sing Cube BC100 Roze "/>
    <n v="89.95"/>
    <s v="iDance"/>
  </r>
  <r>
    <n v="915"/>
    <x v="0"/>
    <x v="2"/>
    <x v="2"/>
    <x v="1"/>
    <x v="101"/>
    <x v="4"/>
    <s v=" JBL Flip 3 Grijs "/>
    <n v="99"/>
    <s v="JBL"/>
  </r>
  <r>
    <n v="916"/>
    <x v="0"/>
    <x v="2"/>
    <x v="2"/>
    <x v="2"/>
    <x v="483"/>
    <x v="5"/>
    <s v=" JBL Go Oranje "/>
    <n v="29"/>
    <s v="JBL"/>
  </r>
  <r>
    <n v="917"/>
    <x v="0"/>
    <x v="2"/>
    <x v="2"/>
    <x v="4"/>
    <x v="484"/>
    <x v="6"/>
    <s v=" Bose SoundTouch 30 III Zwart "/>
    <n v="599"/>
    <s v="Bose"/>
  </r>
  <r>
    <n v="918"/>
    <x v="0"/>
    <x v="2"/>
    <x v="2"/>
    <x v="1"/>
    <x v="33"/>
    <x v="7"/>
    <s v=" JBL Go Roze "/>
    <n v="29"/>
    <s v="JBL"/>
  </r>
  <r>
    <n v="919"/>
    <x v="0"/>
    <x v="2"/>
    <x v="2"/>
    <x v="2"/>
    <x v="384"/>
    <x v="8"/>
    <s v=" JBL Flip 3 Blauw "/>
    <n v="93"/>
    <s v="JBL"/>
  </r>
  <r>
    <n v="920"/>
    <x v="0"/>
    <x v="2"/>
    <x v="2"/>
    <x v="4"/>
    <x v="485"/>
    <x v="9"/>
    <s v=" Samsung R3 WAM3501 "/>
    <n v="199"/>
    <s v="Samsung"/>
  </r>
  <r>
    <n v="921"/>
    <x v="0"/>
    <x v="2"/>
    <x v="2"/>
    <x v="0"/>
    <x v="379"/>
    <x v="10"/>
    <s v=" Philips BT110B "/>
    <n v="34.99"/>
    <s v="Philips"/>
  </r>
  <r>
    <n v="922"/>
    <x v="0"/>
    <x v="2"/>
    <x v="2"/>
    <x v="2"/>
    <x v="296"/>
    <x v="11"/>
    <s v=" JBL Charge 3 Grijs "/>
    <n v="174"/>
    <s v="JBL"/>
  </r>
  <r>
    <n v="923"/>
    <x v="0"/>
    <x v="2"/>
    <x v="2"/>
    <x v="4"/>
    <x v="175"/>
    <x v="12"/>
    <s v=" Bose SoundTouch 20 III Wit "/>
    <n v="389"/>
    <s v="Bose"/>
  </r>
  <r>
    <n v="924"/>
    <x v="0"/>
    <x v="2"/>
    <x v="2"/>
    <x v="1"/>
    <x v="486"/>
    <x v="0"/>
    <s v=" Trust Urban Deci Blauw "/>
    <n v="39.99"/>
    <s v="Trust"/>
  </r>
  <r>
    <n v="925"/>
    <x v="0"/>
    <x v="2"/>
    <x v="2"/>
    <x v="2"/>
    <x v="289"/>
    <x v="1"/>
    <s v=" JBL Pulse 2 Zwart "/>
    <n v="179"/>
    <s v="JBL"/>
  </r>
  <r>
    <n v="926"/>
    <x v="0"/>
    <x v="2"/>
    <x v="2"/>
    <x v="4"/>
    <x v="477"/>
    <x v="2"/>
    <s v=" Jabra Solemate zwart "/>
    <n v="79.989999999999995"/>
    <s v="Jabra"/>
  </r>
  <r>
    <n v="929"/>
    <x v="0"/>
    <x v="2"/>
    <x v="2"/>
    <x v="4"/>
    <x v="209"/>
    <x v="5"/>
    <s v=" ION Block Party Live "/>
    <n v="199"/>
    <s v="ION"/>
  </r>
  <r>
    <n v="930"/>
    <x v="0"/>
    <x v="2"/>
    <x v="2"/>
    <x v="5"/>
    <x v="487"/>
    <x v="6"/>
    <s v=" Trust Urban Deci Oranje "/>
    <n v="39.99"/>
    <s v="Trust"/>
  </r>
  <r>
    <n v="931"/>
    <x v="0"/>
    <x v="2"/>
    <x v="2"/>
    <x v="5"/>
    <x v="488"/>
    <x v="7"/>
    <s v=" Samsung R3 WAM3500 "/>
    <n v="239"/>
    <s v="Samsung"/>
  </r>
  <r>
    <n v="932"/>
    <x v="0"/>
    <x v="2"/>
    <x v="2"/>
    <x v="5"/>
    <x v="208"/>
    <x v="8"/>
    <s v=" Libratone Zipp Donkergrijs "/>
    <n v="269"/>
    <s v="Libratone"/>
  </r>
  <r>
    <n v="933"/>
    <x v="0"/>
    <x v="2"/>
    <x v="2"/>
    <x v="0"/>
    <x v="241"/>
    <x v="9"/>
    <s v=" Philips BT2200B "/>
    <n v="39.99"/>
    <s v="Philips"/>
  </r>
  <r>
    <n v="934"/>
    <x v="0"/>
    <x v="2"/>
    <x v="2"/>
    <x v="2"/>
    <x v="99"/>
    <x v="10"/>
    <s v=" Caliber HPG507BT "/>
    <n v="52.99"/>
    <s v="Caliber"/>
  </r>
  <r>
    <n v="935"/>
    <x v="0"/>
    <x v="2"/>
    <x v="2"/>
    <x v="1"/>
    <x v="489"/>
    <x v="11"/>
    <s v=" Sony SRS-XB3 Zwart "/>
    <n v="99"/>
    <s v="Sony"/>
  </r>
  <r>
    <n v="937"/>
    <x v="0"/>
    <x v="2"/>
    <x v="2"/>
    <x v="4"/>
    <x v="490"/>
    <x v="0"/>
    <s v=" Bose SoundTouch 10 Wit "/>
    <n v="219"/>
    <s v="Bose"/>
  </r>
  <r>
    <n v="938"/>
    <x v="0"/>
    <x v="2"/>
    <x v="2"/>
    <x v="0"/>
    <x v="451"/>
    <x v="1"/>
    <s v=" Fresh 'n Rebel Rockbox Brick Fabriq Edition Mintgroen "/>
    <n v="59"/>
    <s v="Fresh"/>
  </r>
  <r>
    <n v="939"/>
    <x v="0"/>
    <x v="2"/>
    <x v="2"/>
    <x v="3"/>
    <x v="29"/>
    <x v="2"/>
    <s v=" Veho 360 Mode Retro "/>
    <n v="49.99"/>
    <s v="Veho"/>
  </r>
  <r>
    <n v="940"/>
    <x v="0"/>
    <x v="2"/>
    <x v="2"/>
    <x v="3"/>
    <x v="491"/>
    <x v="3"/>
    <s v=" UE ROLL 2 Paars "/>
    <n v="79"/>
    <s v="UE"/>
  </r>
  <r>
    <n v="941"/>
    <x v="0"/>
    <x v="2"/>
    <x v="2"/>
    <x v="0"/>
    <x v="14"/>
    <x v="4"/>
    <s v=" Samsung R1 WAM1501 "/>
    <n v="149"/>
    <s v="Samsung"/>
  </r>
  <r>
    <n v="942"/>
    <x v="0"/>
    <x v="2"/>
    <x v="2"/>
    <x v="3"/>
    <x v="255"/>
    <x v="5"/>
    <s v=" JBL Charge 3 Blauw "/>
    <n v="169"/>
    <s v="JBL"/>
  </r>
  <r>
    <n v="943"/>
    <x v="0"/>
    <x v="2"/>
    <x v="2"/>
    <x v="0"/>
    <x v="492"/>
    <x v="6"/>
    <s v=" Yamaha WX-010 MusicCast Zwart "/>
    <n v="160"/>
    <s v="Yamaha"/>
  </r>
  <r>
    <n v="944"/>
    <x v="0"/>
    <x v="2"/>
    <x v="2"/>
    <x v="5"/>
    <x v="71"/>
    <x v="7"/>
    <s v=" SONOS PLAY:3 Zwart "/>
    <n v="349"/>
    <s v="SONOS"/>
  </r>
  <r>
    <n v="945"/>
    <x v="0"/>
    <x v="2"/>
    <x v="2"/>
    <x v="4"/>
    <x v="193"/>
    <x v="8"/>
    <s v=" Libratone Zipp Mini Turquoise "/>
    <n v="199"/>
    <s v="Libratone"/>
  </r>
  <r>
    <n v="947"/>
    <x v="0"/>
    <x v="2"/>
    <x v="2"/>
    <x v="5"/>
    <x v="23"/>
    <x v="10"/>
    <s v=" Yamaha WX-010 MusicCast Wit "/>
    <n v="163"/>
    <s v="Yamaha"/>
  </r>
  <r>
    <n v="948"/>
    <x v="0"/>
    <x v="2"/>
    <x v="2"/>
    <x v="3"/>
    <x v="452"/>
    <x v="11"/>
    <s v=" Libratone Zipp Mini Donkergrijs "/>
    <n v="189"/>
    <s v="Libratone"/>
  </r>
  <r>
    <n v="949"/>
    <x v="0"/>
    <x v="2"/>
    <x v="2"/>
    <x v="1"/>
    <x v="311"/>
    <x v="12"/>
    <s v=" Harman Kardon Onyx Mini Zwart "/>
    <n v="99"/>
    <s v="Harman"/>
  </r>
  <r>
    <n v="950"/>
    <x v="0"/>
    <x v="2"/>
    <x v="2"/>
    <x v="1"/>
    <x v="148"/>
    <x v="0"/>
    <s v=" UE BOOM 2 Groen "/>
    <n v="129"/>
    <s v="UE"/>
  </r>
  <r>
    <n v="951"/>
    <x v="0"/>
    <x v="2"/>
    <x v="2"/>
    <x v="0"/>
    <x v="216"/>
    <x v="1"/>
    <s v=" JBL Xtreme Squad Special Edition "/>
    <n v="289"/>
    <s v="JBL"/>
  </r>
  <r>
    <n v="952"/>
    <x v="0"/>
    <x v="2"/>
    <x v="2"/>
    <x v="5"/>
    <x v="162"/>
    <x v="2"/>
    <s v=" JBL Go Geel "/>
    <n v="29"/>
    <s v="JBL"/>
  </r>
  <r>
    <n v="953"/>
    <x v="0"/>
    <x v="2"/>
    <x v="2"/>
    <x v="0"/>
    <x v="277"/>
    <x v="3"/>
    <s v=" UE ROLL 2 Blauw "/>
    <n v="79"/>
    <s v="UE"/>
  </r>
  <r>
    <n v="954"/>
    <x v="0"/>
    <x v="2"/>
    <x v="2"/>
    <x v="0"/>
    <x v="453"/>
    <x v="4"/>
    <s v=" Caliber HPG415BT Grijs "/>
    <n v="34.950000000000003"/>
    <s v="Caliber"/>
  </r>
  <r>
    <n v="955"/>
    <x v="0"/>
    <x v="2"/>
    <x v="2"/>
    <x v="0"/>
    <x v="493"/>
    <x v="5"/>
    <s v=" Bose SoundTouch 10 Duo Pack Zwart "/>
    <n v="399"/>
    <s v="Bose"/>
  </r>
  <r>
    <n v="956"/>
    <x v="0"/>
    <x v="2"/>
    <x v="2"/>
    <x v="1"/>
    <x v="494"/>
    <x v="6"/>
    <s v=" Philips Shoqbox SB300 "/>
    <n v="49"/>
    <s v="Philips"/>
  </r>
  <r>
    <n v="957"/>
    <x v="0"/>
    <x v="2"/>
    <x v="2"/>
    <x v="3"/>
    <x v="495"/>
    <x v="7"/>
    <s v=" Marshall Woburn Zwart "/>
    <n v="399"/>
    <s v="Marshall"/>
  </r>
  <r>
    <n v="958"/>
    <x v="0"/>
    <x v="2"/>
    <x v="2"/>
    <x v="1"/>
    <x v="484"/>
    <x v="8"/>
    <s v=" Marshall Kilburn Creme "/>
    <n v="229"/>
    <s v="Marshall"/>
  </r>
  <r>
    <n v="959"/>
    <x v="0"/>
    <x v="2"/>
    <x v="2"/>
    <x v="1"/>
    <x v="395"/>
    <x v="9"/>
    <s v=" Libratone Zipp Turquoise "/>
    <n v="269"/>
    <s v="Libratone"/>
  </r>
  <r>
    <n v="960"/>
    <x v="0"/>
    <x v="2"/>
    <x v="2"/>
    <x v="4"/>
    <x v="233"/>
    <x v="10"/>
    <s v=" Libratone Zipp Lichtgrijs "/>
    <n v="269"/>
    <s v="Libratone"/>
  </r>
  <r>
    <n v="961"/>
    <x v="0"/>
    <x v="2"/>
    <x v="2"/>
    <x v="4"/>
    <x v="22"/>
    <x v="11"/>
    <s v=" JBL Charge 3 Rood "/>
    <n v="174"/>
    <s v="JBL"/>
  </r>
  <r>
    <n v="963"/>
    <x v="0"/>
    <x v="2"/>
    <x v="2"/>
    <x v="3"/>
    <x v="496"/>
    <x v="0"/>
    <s v=" Idance Audio Mini Cube 3 CM-3 Zwart "/>
    <n v="47.95"/>
    <s v="Idance"/>
  </r>
  <r>
    <n v="964"/>
    <x v="0"/>
    <x v="2"/>
    <x v="2"/>
    <x v="4"/>
    <x v="344"/>
    <x v="1"/>
    <s v=" HEOS 5 HS2 Zwart "/>
    <n v="449"/>
    <s v="HEOS"/>
  </r>
  <r>
    <n v="965"/>
    <x v="0"/>
    <x v="2"/>
    <x v="2"/>
    <x v="4"/>
    <x v="497"/>
    <x v="2"/>
    <s v=" HEOS 1 HS2 Duo Pack Wit "/>
    <n v="375"/>
    <s v="HEOS"/>
  </r>
  <r>
    <n v="966"/>
    <x v="0"/>
    <x v="2"/>
    <x v="2"/>
    <x v="5"/>
    <x v="498"/>
    <x v="3"/>
    <s v=" Fresh 'n Rebel Rockbox Cube Fabriq Edition Zwart "/>
    <n v="29.95"/>
    <s v="Fresh"/>
  </r>
  <r>
    <n v="967"/>
    <x v="0"/>
    <x v="2"/>
    <x v="2"/>
    <x v="4"/>
    <x v="386"/>
    <x v="4"/>
    <s v=" Libratone Zipp Rood "/>
    <n v="269"/>
    <s v="Libratone"/>
  </r>
  <r>
    <n v="968"/>
    <x v="0"/>
    <x v="2"/>
    <x v="2"/>
    <x v="5"/>
    <x v="259"/>
    <x v="5"/>
    <s v=" JBL Clip 2 Turquoise "/>
    <n v="51"/>
    <s v="JBL"/>
  </r>
  <r>
    <n v="969"/>
    <x v="0"/>
    <x v="2"/>
    <x v="2"/>
    <x v="3"/>
    <x v="499"/>
    <x v="6"/>
    <s v=" JAM Heavy Metal "/>
    <n v="79"/>
    <s v="JAM"/>
  </r>
  <r>
    <n v="970"/>
    <x v="0"/>
    <x v="2"/>
    <x v="2"/>
    <x v="6"/>
    <x v="331"/>
    <x v="7"/>
    <s v=" JBL Xtreme Blauw "/>
    <n v="249"/>
    <s v="JBL"/>
  </r>
  <r>
    <n v="971"/>
    <x v="0"/>
    <x v="2"/>
    <x v="2"/>
    <x v="4"/>
    <x v="500"/>
    <x v="8"/>
    <s v=" House of Marley Get Together Denim "/>
    <n v="149"/>
    <s v="House"/>
  </r>
  <r>
    <n v="972"/>
    <x v="0"/>
    <x v="2"/>
    <x v="2"/>
    <x v="1"/>
    <x v="501"/>
    <x v="9"/>
    <s v=" Trust Urban Yzo Oranje "/>
    <n v="24.99"/>
    <s v="Trust"/>
  </r>
  <r>
    <n v="973"/>
    <x v="0"/>
    <x v="2"/>
    <x v="2"/>
    <x v="3"/>
    <x v="413"/>
    <x v="10"/>
    <s v=" Samsung R6 WAM6500 "/>
    <n v="299"/>
    <s v="Samsung"/>
  </r>
  <r>
    <n v="974"/>
    <x v="0"/>
    <x v="2"/>
    <x v="2"/>
    <x v="5"/>
    <x v="93"/>
    <x v="11"/>
    <s v=" JBL Charge 3 Turquoise "/>
    <n v="175"/>
    <s v="JBL"/>
  </r>
  <r>
    <n v="975"/>
    <x v="0"/>
    <x v="2"/>
    <x v="2"/>
    <x v="2"/>
    <x v="502"/>
    <x v="12"/>
    <s v=" JAMOJI Winking tongue out "/>
    <n v="24.99"/>
    <s v="JAMOJI"/>
  </r>
  <r>
    <n v="976"/>
    <x v="0"/>
    <x v="3"/>
    <x v="3"/>
    <x v="2"/>
    <x v="69"/>
    <x v="0"/>
    <s v=" ION Cornerstone "/>
    <n v="99"/>
    <s v="ION"/>
  </r>
  <r>
    <n v="977"/>
    <x v="0"/>
    <x v="3"/>
    <x v="3"/>
    <x v="5"/>
    <x v="195"/>
    <x v="1"/>
    <s v=" HEOS 3 HS2 Wit "/>
    <n v="349"/>
    <s v="HEOS"/>
  </r>
  <r>
    <n v="978"/>
    <x v="0"/>
    <x v="3"/>
    <x v="3"/>
    <x v="1"/>
    <x v="503"/>
    <x v="2"/>
    <s v=" Caliber HPG510BT Zwart "/>
    <n v="43.99"/>
    <s v="Caliber"/>
  </r>
  <r>
    <n v="979"/>
    <x v="0"/>
    <x v="3"/>
    <x v="3"/>
    <x v="1"/>
    <x v="271"/>
    <x v="3"/>
    <s v=" JBL Clip 2 Blauw "/>
    <n v="51"/>
    <s v="JBL"/>
  </r>
  <r>
    <n v="980"/>
    <x v="0"/>
    <x v="3"/>
    <x v="3"/>
    <x v="3"/>
    <x v="504"/>
    <x v="4"/>
    <s v=" iDance Audio Mini Blaster BM-1 Wit "/>
    <n v="24.99"/>
    <s v="iDance"/>
  </r>
  <r>
    <n v="981"/>
    <x v="0"/>
    <x v="3"/>
    <x v="3"/>
    <x v="5"/>
    <x v="149"/>
    <x v="5"/>
    <s v=" Harman Kardon Go+Play Zwart "/>
    <n v="299"/>
    <s v="Harman"/>
  </r>
  <r>
    <n v="982"/>
    <x v="0"/>
    <x v="3"/>
    <x v="3"/>
    <x v="6"/>
    <x v="111"/>
    <x v="6"/>
    <s v=" Sony SRS-X11 Zwart "/>
    <n v="79.989999999999995"/>
    <s v="Sony"/>
  </r>
  <r>
    <n v="984"/>
    <x v="0"/>
    <x v="3"/>
    <x v="3"/>
    <x v="3"/>
    <x v="150"/>
    <x v="8"/>
    <s v=" Philips izzy BM5 Zwart "/>
    <n v="129"/>
    <s v="Philips"/>
  </r>
  <r>
    <n v="985"/>
    <x v="0"/>
    <x v="3"/>
    <x v="3"/>
    <x v="4"/>
    <x v="80"/>
    <x v="9"/>
    <s v=" House of Marley Get Together Blauw "/>
    <n v="149"/>
    <s v="House"/>
  </r>
  <r>
    <n v="986"/>
    <x v="0"/>
    <x v="3"/>
    <x v="3"/>
    <x v="4"/>
    <x v="87"/>
    <x v="10"/>
    <s v=" Hercules WAE Outdoor 04Plus Blauw "/>
    <n v="59.99"/>
    <s v="Hercules"/>
  </r>
  <r>
    <n v="987"/>
    <x v="0"/>
    <x v="3"/>
    <x v="3"/>
    <x v="6"/>
    <x v="418"/>
    <x v="11"/>
    <s v=" Fugoo Sport "/>
    <n v="169.99"/>
    <s v="Fugoo"/>
  </r>
  <r>
    <n v="989"/>
    <x v="0"/>
    <x v="2"/>
    <x v="2"/>
    <x v="3"/>
    <x v="233"/>
    <x v="0"/>
    <s v=" Bose SoundLink Colour Wit "/>
    <n v="139"/>
    <s v="Bose"/>
  </r>
  <r>
    <n v="990"/>
    <x v="0"/>
    <x v="2"/>
    <x v="2"/>
    <x v="5"/>
    <x v="104"/>
    <x v="1"/>
    <s v=" UE MEGABOOM Rood "/>
    <n v="199"/>
    <s v="UE"/>
  </r>
  <r>
    <n v="991"/>
    <x v="0"/>
    <x v="2"/>
    <x v="2"/>
    <x v="4"/>
    <x v="179"/>
    <x v="2"/>
    <s v=" UE MEGABOOM Paars "/>
    <n v="199"/>
    <s v="UE"/>
  </r>
  <r>
    <n v="992"/>
    <x v="0"/>
    <x v="2"/>
    <x v="2"/>
    <x v="6"/>
    <x v="179"/>
    <x v="3"/>
    <s v=" Sony SRS-X99 "/>
    <n v="599"/>
    <s v="Sony"/>
  </r>
  <r>
    <n v="993"/>
    <x v="0"/>
    <x v="2"/>
    <x v="2"/>
    <x v="1"/>
    <x v="495"/>
    <x v="4"/>
    <s v=" Samsung R5 WAM5500 "/>
    <n v="319"/>
    <s v="Samsung"/>
  </r>
  <r>
    <n v="994"/>
    <x v="0"/>
    <x v="2"/>
    <x v="2"/>
    <x v="2"/>
    <x v="176"/>
    <x v="5"/>
    <s v=" Philips izzy BM5 + BM50 "/>
    <n v="349"/>
    <s v="Philips"/>
  </r>
  <r>
    <n v="995"/>
    <x v="0"/>
    <x v="2"/>
    <x v="2"/>
    <x v="5"/>
    <x v="481"/>
    <x v="6"/>
    <s v=" Libratone Zipp Mini Rood "/>
    <n v="199"/>
    <s v="Libratone"/>
  </r>
  <r>
    <n v="996"/>
    <x v="0"/>
    <x v="2"/>
    <x v="2"/>
    <x v="2"/>
    <x v="119"/>
    <x v="7"/>
    <s v=" JBL Flip 4 Zwart "/>
    <n v="139"/>
    <s v="JBL"/>
  </r>
  <r>
    <n v="997"/>
    <x v="0"/>
    <x v="2"/>
    <x v="2"/>
    <x v="6"/>
    <x v="505"/>
    <x v="8"/>
    <s v=" Fresh 'n Rebel Rockbox Fold Fabriq Edition Blauw "/>
    <n v="79"/>
    <s v="Fresh"/>
  </r>
  <r>
    <n v="998"/>
    <x v="0"/>
    <x v="2"/>
    <x v="2"/>
    <x v="5"/>
    <x v="419"/>
    <x v="9"/>
    <s v=" Dali Katch Blauw "/>
    <n v="399"/>
    <s v="Dali"/>
  </r>
  <r>
    <n v="999"/>
    <x v="0"/>
    <x v="2"/>
    <x v="2"/>
    <x v="6"/>
    <x v="506"/>
    <x v="10"/>
    <s v=" Bang &amp; Olufsen BeoPlay A1 Groen "/>
    <n v="249"/>
    <s v="Bang"/>
  </r>
  <r>
    <n v="41"/>
    <x v="0"/>
    <x v="0"/>
    <x v="0"/>
    <x v="3"/>
    <x v="507"/>
    <x v="1"/>
    <s v=" HP 14-am013nd "/>
    <n v="249"/>
    <s v="HP"/>
  </r>
  <r>
    <n v="42"/>
    <x v="0"/>
    <x v="0"/>
    <x v="0"/>
    <x v="2"/>
    <x v="508"/>
    <x v="2"/>
    <s v=" Asus VivoBook R753UV-T4209T "/>
    <n v="719.1"/>
    <s v="Asus"/>
  </r>
  <r>
    <n v="53"/>
    <x v="0"/>
    <x v="0"/>
    <x v="0"/>
    <x v="5"/>
    <x v="338"/>
    <x v="0"/>
    <s v=" Asus VivoBook R558UQ-DM741T "/>
    <n v="849"/>
    <s v="Asus"/>
  </r>
  <r>
    <n v="55"/>
    <x v="0"/>
    <x v="0"/>
    <x v="0"/>
    <x v="0"/>
    <x v="509"/>
    <x v="2"/>
    <s v=" HP Elite x2 1012 G1 L5H20ET "/>
    <n v="1535.49"/>
    <s v="HP"/>
  </r>
  <r>
    <n v="91"/>
    <x v="0"/>
    <x v="0"/>
    <x v="0"/>
    <x v="5"/>
    <x v="49"/>
    <x v="12"/>
    <s v=" HP Chromebook 11-v001nd "/>
    <n v="264"/>
    <s v="HP"/>
  </r>
  <r>
    <n v="92"/>
    <x v="0"/>
    <x v="0"/>
    <x v="0"/>
    <x v="4"/>
    <x v="24"/>
    <x v="0"/>
    <s v=" Acer Aspire V3-372-324Y "/>
    <n v="549"/>
    <s v="Acer"/>
  </r>
  <r>
    <n v="105"/>
    <x v="0"/>
    <x v="0"/>
    <x v="0"/>
    <x v="3"/>
    <x v="61"/>
    <x v="0"/>
    <s v=" Asus ROG Strix GL502VM-FY022T "/>
    <n v="1599"/>
    <s v="Asus"/>
  </r>
  <r>
    <n v="114"/>
    <x v="0"/>
    <x v="0"/>
    <x v="0"/>
    <x v="1"/>
    <x v="510"/>
    <x v="9"/>
    <s v=" HP ProBook 650 G2 T4J07ET "/>
    <n v="1299"/>
    <s v="HP"/>
  </r>
  <r>
    <n v="125"/>
    <x v="0"/>
    <x v="0"/>
    <x v="0"/>
    <x v="2"/>
    <x v="471"/>
    <x v="7"/>
    <s v=" Asus VivoBook A555QG-DM045T "/>
    <n v="799"/>
    <s v="Asus"/>
  </r>
  <r>
    <n v="146"/>
    <x v="0"/>
    <x v="0"/>
    <x v="0"/>
    <x v="0"/>
    <x v="211"/>
    <x v="2"/>
    <s v=" Asus VivoBook R417SA-WX235T "/>
    <n v="259"/>
    <s v="Asus"/>
  </r>
  <r>
    <n v="147"/>
    <x v="0"/>
    <x v="0"/>
    <x v="0"/>
    <x v="4"/>
    <x v="511"/>
    <x v="3"/>
    <s v=" Acer Swift 5 SF514-51-5330 "/>
    <n v="899"/>
    <s v="Acer"/>
  </r>
  <r>
    <n v="160"/>
    <x v="0"/>
    <x v="0"/>
    <x v="0"/>
    <x v="1"/>
    <x v="158"/>
    <x v="3"/>
    <s v=" Toshiba Satellite Pro A50-C-1MM "/>
    <n v="699"/>
    <s v="Toshiba"/>
  </r>
  <r>
    <n v="162"/>
    <x v="0"/>
    <x v="0"/>
    <x v="0"/>
    <x v="5"/>
    <x v="246"/>
    <x v="5"/>
    <s v=" HP Pavilion 17-ab000nd "/>
    <n v="1199"/>
    <s v="HP"/>
  </r>
  <r>
    <n v="207"/>
    <x v="0"/>
    <x v="0"/>
    <x v="0"/>
    <x v="5"/>
    <x v="471"/>
    <x v="11"/>
    <s v=" HP EliteBook 840 G4 Z2V61EA "/>
    <n v="1881.55"/>
    <s v="HP"/>
  </r>
  <r>
    <n v="214"/>
    <x v="0"/>
    <x v="0"/>
    <x v="0"/>
    <x v="0"/>
    <x v="246"/>
    <x v="5"/>
    <s v=" Medion Erazer P7643 i7-1000 "/>
    <n v="999"/>
    <s v="Medion"/>
  </r>
  <r>
    <n v="219"/>
    <x v="0"/>
    <x v="0"/>
    <x v="0"/>
    <x v="1"/>
    <x v="512"/>
    <x v="10"/>
    <s v=" Lenovo Thinkpad P50s 20FL000DMH "/>
    <n v="1796.85"/>
    <s v="Lenovo"/>
  </r>
  <r>
    <n v="222"/>
    <x v="0"/>
    <x v="0"/>
    <x v="0"/>
    <x v="4"/>
    <x v="352"/>
    <x v="0"/>
    <s v=" HP Omen 17-w121nd "/>
    <n v="1899"/>
    <s v="HP"/>
  </r>
  <r>
    <n v="224"/>
    <x v="0"/>
    <x v="0"/>
    <x v="0"/>
    <x v="2"/>
    <x v="288"/>
    <x v="2"/>
    <s v=" HP EliteBook Folio 1040 G3 V1A84EA "/>
    <n v="2199"/>
    <s v="HP"/>
  </r>
  <r>
    <n v="226"/>
    <x v="0"/>
    <x v="0"/>
    <x v="0"/>
    <x v="3"/>
    <x v="173"/>
    <x v="4"/>
    <s v=" HP EliteBook 840 G4 Z2V48ET "/>
    <n v="1569.37"/>
    <s v="HP"/>
  </r>
  <r>
    <n v="277"/>
    <x v="0"/>
    <x v="0"/>
    <x v="0"/>
    <x v="0"/>
    <x v="467"/>
    <x v="3"/>
    <s v=" HP EliteBook 840 G3 T9X24EA "/>
    <n v="1699"/>
    <s v="HP"/>
  </r>
  <r>
    <n v="279"/>
    <x v="0"/>
    <x v="0"/>
    <x v="0"/>
    <x v="4"/>
    <x v="294"/>
    <x v="5"/>
    <s v=" HP EliteBook 820 G4 Z2V73EA "/>
    <n v="1960.2"/>
    <s v="HP"/>
  </r>
  <r>
    <n v="289"/>
    <x v="0"/>
    <x v="0"/>
    <x v="0"/>
    <x v="1"/>
    <x v="513"/>
    <x v="2"/>
    <s v=" Asus VivoBook R558UV-DM350T "/>
    <n v="799"/>
    <s v="Asus"/>
  </r>
  <r>
    <n v="293"/>
    <x v="0"/>
    <x v="0"/>
    <x v="0"/>
    <x v="3"/>
    <x v="350"/>
    <x v="6"/>
    <s v=" Apple MacBook Pro 13'' Touch Bar MNQG2N/A Silver "/>
    <n v="2199"/>
    <s v="Apple"/>
  </r>
  <r>
    <n v="295"/>
    <x v="0"/>
    <x v="0"/>
    <x v="0"/>
    <x v="2"/>
    <x v="370"/>
    <x v="8"/>
    <s v=" Acer Spin 3 SP315-51-39L3 "/>
    <n v="649"/>
    <s v="Acer"/>
  </r>
  <r>
    <n v="314"/>
    <x v="0"/>
    <x v="1"/>
    <x v="1"/>
    <x v="5"/>
    <x v="514"/>
    <x v="1"/>
    <s v=" Apple iPad Air 2 Wifi 128 GB Zilver "/>
    <n v="529"/>
    <s v="Apple"/>
  </r>
  <r>
    <n v="316"/>
    <x v="0"/>
    <x v="1"/>
    <x v="1"/>
    <x v="4"/>
    <x v="515"/>
    <x v="3"/>
    <s v=" Apple iPad Air 2 Wifi 128 GB Goud "/>
    <n v="539"/>
    <s v="Apple"/>
  </r>
  <r>
    <n v="356"/>
    <x v="0"/>
    <x v="1"/>
    <x v="1"/>
    <x v="3"/>
    <x v="516"/>
    <x v="4"/>
    <s v=" Kurio Telekids Tab 2 Roze "/>
    <n v="119"/>
    <s v="Kurio"/>
  </r>
  <r>
    <n v="361"/>
    <x v="0"/>
    <x v="1"/>
    <x v="1"/>
    <x v="2"/>
    <x v="218"/>
    <x v="9"/>
    <s v=" Apple iPad Pro 9,7 inch 32 GB Wifi Space Gray "/>
    <n v="649"/>
    <s v="Apple"/>
  </r>
  <r>
    <n v="373"/>
    <x v="0"/>
    <x v="1"/>
    <x v="1"/>
    <x v="5"/>
    <x v="201"/>
    <x v="8"/>
    <s v=" Apple iPad Pro 12,9 inch 256 GB Wifi + 4G Space Gray "/>
    <n v="1249"/>
    <s v="Apple"/>
  </r>
  <r>
    <n v="377"/>
    <x v="0"/>
    <x v="1"/>
    <x v="1"/>
    <x v="1"/>
    <x v="373"/>
    <x v="12"/>
    <s v=" Apple iPad Pro 9,7 inch 32 GB Wifi Rose Gold "/>
    <n v="649"/>
    <s v="Apple"/>
  </r>
  <r>
    <n v="393"/>
    <x v="0"/>
    <x v="1"/>
    <x v="1"/>
    <x v="4"/>
    <x v="166"/>
    <x v="2"/>
    <s v=" Apple iPad Mini 4 Wifi + 4G 128 GB Zilver "/>
    <n v="649"/>
    <s v="Apple"/>
  </r>
  <r>
    <n v="406"/>
    <x v="0"/>
    <x v="1"/>
    <x v="1"/>
    <x v="0"/>
    <x v="39"/>
    <x v="2"/>
    <s v=" Acer Switch Alpha 12 SA5-271-7333 "/>
    <n v="1099"/>
    <s v="Acer"/>
  </r>
  <r>
    <n v="419"/>
    <x v="0"/>
    <x v="1"/>
    <x v="1"/>
    <x v="2"/>
    <x v="240"/>
    <x v="2"/>
    <s v=" Kurio Smart Blauw "/>
    <n v="199"/>
    <s v="Kurio"/>
  </r>
  <r>
    <n v="429"/>
    <x v="0"/>
    <x v="4"/>
    <x v="4"/>
    <x v="3"/>
    <x v="471"/>
    <x v="12"/>
    <s v=" Acer Aspire TC-780 I6710 NL "/>
    <n v="649"/>
    <s v="Acer"/>
  </r>
  <r>
    <n v="444"/>
    <x v="0"/>
    <x v="4"/>
    <x v="4"/>
    <x v="5"/>
    <x v="94"/>
    <x v="1"/>
    <s v=" Lenovo Ideacentre 510s-08ISH 90FN008FNY "/>
    <n v="599"/>
    <s v="Lenovo"/>
  </r>
  <r>
    <n v="461"/>
    <x v="0"/>
    <x v="4"/>
    <x v="4"/>
    <x v="0"/>
    <x v="285"/>
    <x v="5"/>
    <s v=" HP Pavilion 560-p143nd "/>
    <n v="1299"/>
    <s v="HP"/>
  </r>
  <r>
    <n v="472"/>
    <x v="0"/>
    <x v="4"/>
    <x v="4"/>
    <x v="4"/>
    <x v="62"/>
    <x v="3"/>
    <s v=" Acer Aspire AC22-760 All-In-One "/>
    <n v="699"/>
    <s v="Acer"/>
  </r>
  <r>
    <n v="479"/>
    <x v="0"/>
    <x v="4"/>
    <x v="4"/>
    <x v="3"/>
    <x v="413"/>
    <x v="10"/>
    <s v=" Apple Mac Mini 2,8GHz "/>
    <n v="1029"/>
    <s v="Apple"/>
  </r>
  <r>
    <n v="480"/>
    <x v="0"/>
    <x v="4"/>
    <x v="4"/>
    <x v="1"/>
    <x v="517"/>
    <x v="11"/>
    <s v=" Medion Akoya P5135 D "/>
    <n v="549"/>
    <s v="Medion"/>
  </r>
  <r>
    <n v="482"/>
    <x v="0"/>
    <x v="4"/>
    <x v="4"/>
    <x v="2"/>
    <x v="281"/>
    <x v="0"/>
    <s v=" Asus VivoPC K20CD-NL004T "/>
    <n v="649"/>
    <s v="Asus"/>
  </r>
  <r>
    <n v="521"/>
    <x v="0"/>
    <x v="4"/>
    <x v="4"/>
    <x v="5"/>
    <x v="85"/>
    <x v="0"/>
    <s v=" Medion Erazer X5319 G "/>
    <n v="1499"/>
    <s v="Medion"/>
  </r>
  <r>
    <n v="529"/>
    <x v="0"/>
    <x v="4"/>
    <x v="4"/>
    <x v="0"/>
    <x v="518"/>
    <x v="8"/>
    <s v=" Medion Akoya P5036 D AIO NL "/>
    <n v="599"/>
    <s v="Medion"/>
  </r>
  <r>
    <n v="533"/>
    <x v="0"/>
    <x v="4"/>
    <x v="4"/>
    <x v="2"/>
    <x v="519"/>
    <x v="12"/>
    <s v=" HP Omen 870-130nd "/>
    <n v="999"/>
    <s v="HP"/>
  </r>
  <r>
    <n v="541"/>
    <x v="0"/>
    <x v="4"/>
    <x v="4"/>
    <x v="3"/>
    <x v="211"/>
    <x v="7"/>
    <s v=" Apple iMac 27'' MK482N/A 3.3GHz 8GB - 3TB "/>
    <n v="749"/>
    <s v="Apple"/>
  </r>
  <r>
    <n v="565"/>
    <x v="0"/>
    <x v="5"/>
    <x v="5"/>
    <x v="4"/>
    <x v="328"/>
    <x v="5"/>
    <s v=" Samsung UE40J5200 "/>
    <n v="379"/>
    <s v="Samsung"/>
  </r>
  <r>
    <n v="567"/>
    <x v="0"/>
    <x v="5"/>
    <x v="5"/>
    <x v="1"/>
    <x v="97"/>
    <x v="7"/>
    <s v=" Philips 43PUS6201 - Ambilight "/>
    <n v="469"/>
    <s v="Philips"/>
  </r>
  <r>
    <n v="603"/>
    <x v="0"/>
    <x v="5"/>
    <x v="5"/>
    <x v="5"/>
    <x v="363"/>
    <x v="4"/>
    <s v=" Samsung UE49K6300 "/>
    <n v="649"/>
    <s v="Samsung"/>
  </r>
  <r>
    <n v="605"/>
    <x v="0"/>
    <x v="5"/>
    <x v="5"/>
    <x v="0"/>
    <x v="234"/>
    <x v="6"/>
    <s v=" Sony KDL-32WD750 "/>
    <n v="399"/>
    <s v="Sony"/>
  </r>
  <r>
    <n v="606"/>
    <x v="0"/>
    <x v="5"/>
    <x v="5"/>
    <x v="3"/>
    <x v="471"/>
    <x v="7"/>
    <s v=" Samsung UE49KU6400 "/>
    <n v="899"/>
    <s v="Samsung"/>
  </r>
  <r>
    <n v="620"/>
    <x v="0"/>
    <x v="5"/>
    <x v="5"/>
    <x v="1"/>
    <x v="207"/>
    <x v="8"/>
    <s v=" Philips 32PFS6401 - Ambilight "/>
    <n v="399"/>
    <s v="Philips"/>
  </r>
  <r>
    <n v="638"/>
    <x v="0"/>
    <x v="5"/>
    <x v="5"/>
    <x v="2"/>
    <x v="378"/>
    <x v="0"/>
    <s v=" Samsung UE55K6300 "/>
    <n v="799"/>
    <s v="Samsung"/>
  </r>
  <r>
    <n v="650"/>
    <x v="0"/>
    <x v="5"/>
    <x v="5"/>
    <x v="4"/>
    <x v="12"/>
    <x v="12"/>
    <s v=" Panasonic TX-50DXW704 "/>
    <n v="999"/>
    <s v="Panasonic"/>
  </r>
  <r>
    <n v="659"/>
    <x v="0"/>
    <x v="5"/>
    <x v="5"/>
    <x v="3"/>
    <x v="8"/>
    <x v="8"/>
    <s v=" Samsung UE32K5100 "/>
    <n v="299"/>
    <s v="Samsung"/>
  </r>
  <r>
    <n v="661"/>
    <x v="0"/>
    <x v="5"/>
    <x v="5"/>
    <x v="0"/>
    <x v="520"/>
    <x v="10"/>
    <s v=" Philips 55PUS6401 - Ambilight "/>
    <n v="769"/>
    <s v="Philips"/>
  </r>
  <r>
    <n v="686"/>
    <x v="0"/>
    <x v="5"/>
    <x v="5"/>
    <x v="2"/>
    <x v="54"/>
    <x v="9"/>
    <s v=" Samsung UE65KS8000 "/>
    <n v="2999"/>
    <s v="Samsung"/>
  </r>
  <r>
    <n v="698"/>
    <x v="0"/>
    <x v="5"/>
    <x v="5"/>
    <x v="1"/>
    <x v="38"/>
    <x v="8"/>
    <s v=" LG OLED55B6V "/>
    <n v="2499"/>
    <s v="LG"/>
  </r>
  <r>
    <n v="703"/>
    <x v="0"/>
    <x v="5"/>
    <x v="5"/>
    <x v="5"/>
    <x v="521"/>
    <x v="0"/>
    <s v=" Salora 20LED1500 "/>
    <n v="119"/>
    <s v="Salora"/>
  </r>
  <r>
    <n v="706"/>
    <x v="0"/>
    <x v="5"/>
    <x v="5"/>
    <x v="0"/>
    <x v="507"/>
    <x v="3"/>
    <s v=" Humax Pure Vision UHD-05516 "/>
    <n v="849"/>
    <s v="Humax"/>
  </r>
  <r>
    <n v="738"/>
    <x v="0"/>
    <x v="5"/>
    <x v="5"/>
    <x v="2"/>
    <x v="471"/>
    <x v="9"/>
    <s v=" Sony KD-65XD7504 "/>
    <n v="1599"/>
    <s v="Sony"/>
  </r>
  <r>
    <n v="745"/>
    <x v="0"/>
    <x v="5"/>
    <x v="5"/>
    <x v="1"/>
    <x v="446"/>
    <x v="3"/>
    <s v=" Salora 32LED9100C "/>
    <n v="219"/>
    <s v="Salora"/>
  </r>
  <r>
    <n v="751"/>
    <x v="0"/>
    <x v="5"/>
    <x v="5"/>
    <x v="4"/>
    <x v="522"/>
    <x v="9"/>
    <s v=" Panasonic TX-58DXW804 "/>
    <n v="1899"/>
    <s v="Panasonic"/>
  </r>
  <r>
    <n v="764"/>
    <x v="0"/>
    <x v="5"/>
    <x v="5"/>
    <x v="3"/>
    <x v="448"/>
    <x v="9"/>
    <s v=" LG 55EG910V - OLED "/>
    <n v="799"/>
    <s v="LG"/>
  </r>
  <r>
    <n v="765"/>
    <x v="0"/>
    <x v="5"/>
    <x v="5"/>
    <x v="0"/>
    <x v="153"/>
    <x v="10"/>
    <s v=" Humax Pure Vision UHD-04916 "/>
    <n v="699"/>
    <s v="Humax"/>
  </r>
  <r>
    <n v="785"/>
    <x v="0"/>
    <x v="3"/>
    <x v="3"/>
    <x v="5"/>
    <x v="471"/>
    <x v="4"/>
    <s v=" Philips PicoPix 4010 "/>
    <n v="279"/>
    <s v="Philips"/>
  </r>
  <r>
    <n v="809"/>
    <x v="0"/>
    <x v="3"/>
    <x v="3"/>
    <x v="2"/>
    <x v="479"/>
    <x v="2"/>
    <s v=" BenQ W1070 "/>
    <n v="629"/>
    <s v="BenQ"/>
  </r>
  <r>
    <n v="812"/>
    <x v="0"/>
    <x v="3"/>
    <x v="3"/>
    <x v="4"/>
    <x v="47"/>
    <x v="5"/>
    <s v=" Epson EB-W04 "/>
    <n v="449"/>
    <s v="Epson"/>
  </r>
  <r>
    <n v="832"/>
    <x v="0"/>
    <x v="3"/>
    <x v="3"/>
    <x v="1"/>
    <x v="523"/>
    <x v="12"/>
    <s v=" Acer C205 "/>
    <n v="319"/>
    <s v="Acer"/>
  </r>
  <r>
    <n v="834"/>
    <x v="0"/>
    <x v="3"/>
    <x v="3"/>
    <x v="3"/>
    <x v="419"/>
    <x v="1"/>
    <s v=" Optoma W341 "/>
    <n v="559"/>
    <s v="Optoma"/>
  </r>
  <r>
    <n v="862"/>
    <x v="0"/>
    <x v="3"/>
    <x v="3"/>
    <x v="2"/>
    <x v="493"/>
    <x v="3"/>
    <s v=" Epson EB-S27 "/>
    <n v="5379"/>
    <s v="Epson"/>
  </r>
  <r>
    <n v="872"/>
    <x v="0"/>
    <x v="2"/>
    <x v="2"/>
    <x v="5"/>
    <x v="524"/>
    <x v="0"/>
    <s v=" SONOS PLAY:1 Wit "/>
    <n v="6229"/>
    <s v="SONOS"/>
  </r>
  <r>
    <n v="873"/>
    <x v="0"/>
    <x v="2"/>
    <x v="2"/>
    <x v="0"/>
    <x v="525"/>
    <x v="1"/>
    <s v=" JBL Charge 3 Squad Special Edition "/>
    <n v="4179"/>
    <s v="JBL"/>
  </r>
  <r>
    <n v="876"/>
    <x v="0"/>
    <x v="2"/>
    <x v="2"/>
    <x v="4"/>
    <x v="503"/>
    <x v="4"/>
    <s v=" JBL Flip 3 Black Edition "/>
    <n v="5479"/>
    <s v="JBL"/>
  </r>
  <r>
    <n v="893"/>
    <x v="0"/>
    <x v="2"/>
    <x v="2"/>
    <x v="3"/>
    <x v="177"/>
    <x v="8"/>
    <s v=" ION Block Rocker 2017 "/>
    <n v="6179"/>
    <s v="ION"/>
  </r>
  <r>
    <n v="903"/>
    <x v="0"/>
    <x v="2"/>
    <x v="2"/>
    <x v="1"/>
    <x v="526"/>
    <x v="5"/>
    <s v=" Samsung R1 WAM1500 "/>
    <n v="149"/>
    <s v="Samsung"/>
  </r>
  <r>
    <n v="927"/>
    <x v="0"/>
    <x v="2"/>
    <x v="2"/>
    <x v="4"/>
    <x v="527"/>
    <x v="3"/>
    <s v=" Bose SoundLink Colour Zwart "/>
    <n v="139"/>
    <s v="Bose"/>
  </r>
  <r>
    <n v="928"/>
    <x v="0"/>
    <x v="2"/>
    <x v="2"/>
    <x v="2"/>
    <x v="337"/>
    <x v="4"/>
    <s v=" Philips SD700B "/>
    <n v="2349.9899999999998"/>
    <s v="Philips"/>
  </r>
  <r>
    <n v="936"/>
    <x v="0"/>
    <x v="2"/>
    <x v="2"/>
    <x v="5"/>
    <x v="265"/>
    <x v="12"/>
    <s v=" JBL Clip 2 Squad "/>
    <n v="2351"/>
    <s v="JBL"/>
  </r>
  <r>
    <n v="946"/>
    <x v="0"/>
    <x v="2"/>
    <x v="2"/>
    <x v="0"/>
    <x v="139"/>
    <x v="9"/>
    <s v=" Harman Kardon Aura Studio "/>
    <n v="299"/>
    <s v="Harman"/>
  </r>
  <r>
    <n v="962"/>
    <x v="0"/>
    <x v="2"/>
    <x v="2"/>
    <x v="1"/>
    <x v="528"/>
    <x v="12"/>
    <s v=" ION Plunge "/>
    <n v="669"/>
    <s v="ION"/>
  </r>
  <r>
    <n v="983"/>
    <x v="0"/>
    <x v="3"/>
    <x v="3"/>
    <x v="3"/>
    <x v="136"/>
    <x v="7"/>
    <s v=" Philips SD700A "/>
    <n v="4549.99"/>
    <s v="Philips"/>
  </r>
  <r>
    <n v="988"/>
    <x v="0"/>
    <x v="3"/>
    <x v="3"/>
    <x v="4"/>
    <x v="56"/>
    <x v="12"/>
    <s v=" Caliber HPG415BT Zwart "/>
    <n v="4334.95"/>
    <s v="Caliber"/>
  </r>
  <r>
    <n v="1000"/>
    <x v="0"/>
    <x v="2"/>
    <x v="2"/>
    <x v="5"/>
    <x v="529"/>
    <x v="11"/>
    <s v=" Bang &amp; Olufsen Beolit 15 Zwart "/>
    <n v="1399"/>
    <s v="Bang"/>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AEF5DE6-5D96-4ABA-B20A-A4ABE2739174}" name="Dashboardtabel" cacheId="0" applyNumberFormats="0" applyBorderFormats="0" applyFontFormats="0" applyPatternFormats="0" applyAlignmentFormats="0" applyWidthHeightFormats="1" dataCaption="Waarden" updatedVersion="6" minRefreshableVersion="5" useAutoFormatting="1" rowGrandTotals="0" itemPrintTitles="1" createdVersion="6" indent="0" outline="1" outlineData="1" multipleFieldFilters="0" chartFormat="20">
  <location ref="N38:Q46" firstHeaderRow="1" firstDataRow="2" firstDataCol="1"/>
  <pivotFields count="12">
    <pivotField showAll="0"/>
    <pivotField showAll="0"/>
    <pivotField showAll="0"/>
    <pivotField showAll="0"/>
    <pivotField axis="axisRow" showAll="0">
      <items count="8">
        <item x="0"/>
        <item x="3"/>
        <item x="4"/>
        <item x="5"/>
        <item x="6"/>
        <item x="2"/>
        <item x="1"/>
        <item t="default"/>
      </items>
    </pivotField>
    <pivotField numFmtId="16" multipleItemSelectionAllowed="1" showAll="0">
      <items count="15">
        <item x="0"/>
        <item x="1"/>
        <item x="2"/>
        <item x="3"/>
        <item x="4"/>
        <item x="5"/>
        <item x="6"/>
        <item x="7"/>
        <item x="8"/>
        <item x="9"/>
        <item x="10"/>
        <item x="11"/>
        <item x="12"/>
        <item x="13"/>
        <item t="default"/>
      </items>
    </pivotField>
    <pivotField showAll="0"/>
    <pivotField showAll="0"/>
    <pivotField dataField="1" numFmtId="165" showAll="0"/>
    <pivotField showAll="0"/>
    <pivotField multipleItemSelectionAllowed="1" showAll="0">
      <items count="7">
        <item x="1"/>
        <item x="2"/>
        <item x="3"/>
        <item x="4"/>
        <item x="0"/>
        <item x="5"/>
        <item t="default"/>
      </items>
    </pivotField>
    <pivotField axis="axisCol" showAll="0">
      <items count="5">
        <item x="2"/>
        <item x="0"/>
        <item x="1"/>
        <item x="3"/>
        <item t="default"/>
      </items>
    </pivotField>
  </pivotFields>
  <rowFields count="1">
    <field x="4"/>
  </rowFields>
  <rowItems count="7">
    <i>
      <x/>
    </i>
    <i>
      <x v="1"/>
    </i>
    <i>
      <x v="2"/>
    </i>
    <i>
      <x v="3"/>
    </i>
    <i>
      <x v="4"/>
    </i>
    <i>
      <x v="5"/>
    </i>
    <i>
      <x v="6"/>
    </i>
  </rowItems>
  <colFields count="1">
    <field x="11"/>
  </colFields>
  <colItems count="3">
    <i>
      <x/>
    </i>
    <i>
      <x v="2"/>
    </i>
    <i t="grand">
      <x/>
    </i>
  </colItems>
  <dataFields count="1">
    <dataField name="Som van Verkoop" fld="8" baseField="4" baseItem="1" numFmtId="1"/>
  </dataFields>
  <chartFormats count="19">
    <chartFormat chart="1" format="2" series="1">
      <pivotArea type="data" outline="0" fieldPosition="0">
        <references count="2">
          <reference field="4294967294" count="1" selected="0">
            <x v="0"/>
          </reference>
          <reference field="4" count="1" selected="0">
            <x v="2"/>
          </reference>
        </references>
      </pivotArea>
    </chartFormat>
    <chartFormat chart="1" format="3" series="1">
      <pivotArea type="data" outline="0" fieldPosition="0">
        <references count="2">
          <reference field="4294967294" count="1" selected="0">
            <x v="0"/>
          </reference>
          <reference field="4" count="1" selected="0">
            <x v="3"/>
          </reference>
        </references>
      </pivotArea>
    </chartFormat>
    <chartFormat chart="1" format="4" series="1">
      <pivotArea type="data" outline="0" fieldPosition="0">
        <references count="2">
          <reference field="4294967294" count="1" selected="0">
            <x v="0"/>
          </reference>
          <reference field="4" count="1" selected="0">
            <x v="4"/>
          </reference>
        </references>
      </pivotArea>
    </chartFormat>
    <chartFormat chart="1" format="5" series="1">
      <pivotArea type="data" outline="0" fieldPosition="0">
        <references count="2">
          <reference field="4294967294" count="1" selected="0">
            <x v="0"/>
          </reference>
          <reference field="4" count="1" selected="0">
            <x v="5"/>
          </reference>
        </references>
      </pivotArea>
    </chartFormat>
    <chartFormat chart="1" format="6" series="1">
      <pivotArea type="data" outline="0" fieldPosition="0">
        <references count="2">
          <reference field="4294967294" count="1" selected="0">
            <x v="0"/>
          </reference>
          <reference field="4" count="1" selected="0">
            <x v="6"/>
          </reference>
        </references>
      </pivotArea>
    </chartFormat>
    <chartFormat chart="1" format="7" series="1">
      <pivotArea type="data" outline="0" fieldPosition="0">
        <references count="2">
          <reference field="4294967294" count="1" selected="0">
            <x v="0"/>
          </reference>
          <reference field="4" count="1" selected="0">
            <x v="0"/>
          </reference>
        </references>
      </pivotArea>
    </chartFormat>
    <chartFormat chart="1" format="8" series="1">
      <pivotArea type="data" outline="0" fieldPosition="0">
        <references count="2">
          <reference field="4294967294" count="1" selected="0">
            <x v="0"/>
          </reference>
          <reference field="4" count="1" selected="0">
            <x v="1"/>
          </reference>
        </references>
      </pivotArea>
    </chartFormat>
    <chartFormat chart="4" format="2" series="1">
      <pivotArea type="data" outline="0" fieldPosition="0">
        <references count="2">
          <reference field="4294967294" count="1" selected="0">
            <x v="0"/>
          </reference>
          <reference field="4" count="1" selected="0">
            <x v="2"/>
          </reference>
        </references>
      </pivotArea>
    </chartFormat>
    <chartFormat chart="4" format="3" series="1">
      <pivotArea type="data" outline="0" fieldPosition="0">
        <references count="2">
          <reference field="4294967294" count="1" selected="0">
            <x v="0"/>
          </reference>
          <reference field="4" count="1" selected="0">
            <x v="3"/>
          </reference>
        </references>
      </pivotArea>
    </chartFormat>
    <chartFormat chart="4" format="4" series="1">
      <pivotArea type="data" outline="0" fieldPosition="0">
        <references count="2">
          <reference field="4294967294" count="1" selected="0">
            <x v="0"/>
          </reference>
          <reference field="4" count="1" selected="0">
            <x v="4"/>
          </reference>
        </references>
      </pivotArea>
    </chartFormat>
    <chartFormat chart="4" format="5" series="1">
      <pivotArea type="data" outline="0" fieldPosition="0">
        <references count="2">
          <reference field="4294967294" count="1" selected="0">
            <x v="0"/>
          </reference>
          <reference field="4" count="1" selected="0">
            <x v="5"/>
          </reference>
        </references>
      </pivotArea>
    </chartFormat>
    <chartFormat chart="4" format="6" series="1">
      <pivotArea type="data" outline="0" fieldPosition="0">
        <references count="2">
          <reference field="4294967294" count="1" selected="0">
            <x v="0"/>
          </reference>
          <reference field="4" count="1" selected="0">
            <x v="6"/>
          </reference>
        </references>
      </pivotArea>
    </chartFormat>
    <chartFormat chart="4" format="7" series="1">
      <pivotArea type="data" outline="0" fieldPosition="0">
        <references count="2">
          <reference field="4294967294" count="1" selected="0">
            <x v="0"/>
          </reference>
          <reference field="4" count="1" selected="0">
            <x v="0"/>
          </reference>
        </references>
      </pivotArea>
    </chartFormat>
    <chartFormat chart="4" format="8" series="1">
      <pivotArea type="data" outline="0" fieldPosition="0">
        <references count="2">
          <reference field="4294967294" count="1" selected="0">
            <x v="0"/>
          </reference>
          <reference field="4" count="1" selected="0">
            <x v="1"/>
          </reference>
        </references>
      </pivotArea>
    </chartFormat>
    <chartFormat chart="4" format="9" series="1">
      <pivotArea type="data" outline="0" fieldPosition="0">
        <references count="1">
          <reference field="4294967294" count="1" selected="0">
            <x v="0"/>
          </reference>
        </references>
      </pivotArea>
    </chartFormat>
    <chartFormat chart="4" format="11" series="1">
      <pivotArea type="data" outline="0" fieldPosition="0">
        <references count="2">
          <reference field="4294967294" count="1" selected="0">
            <x v="0"/>
          </reference>
          <reference field="11" count="1" selected="0">
            <x v="0"/>
          </reference>
        </references>
      </pivotArea>
    </chartFormat>
    <chartFormat chart="4" format="12" series="1">
      <pivotArea type="data" outline="0" fieldPosition="0">
        <references count="2">
          <reference field="4294967294" count="1" selected="0">
            <x v="0"/>
          </reference>
          <reference field="11" count="1" selected="0">
            <x v="2"/>
          </reference>
        </references>
      </pivotArea>
    </chartFormat>
    <chartFormat chart="19" format="13" series="1">
      <pivotArea type="data" outline="0" fieldPosition="0">
        <references count="2">
          <reference field="4294967294" count="1" selected="0">
            <x v="0"/>
          </reference>
          <reference field="11" count="1" selected="0">
            <x v="0"/>
          </reference>
        </references>
      </pivotArea>
    </chartFormat>
    <chartFormat chart="19" format="14" series="1">
      <pivotArea type="data" outline="0" fieldPosition="0">
        <references count="2">
          <reference field="4294967294" count="1" selected="0">
            <x v="0"/>
          </reference>
          <reference field="1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0D7585E-FDA3-4E03-8343-5EBBF95E94E2}" name="Lijntabel" cacheId="0" applyNumberFormats="0" applyBorderFormats="0" applyFontFormats="0" applyPatternFormats="0" applyAlignmentFormats="0" applyWidthHeightFormats="1" dataCaption="Waarden" updatedVersion="6" minRefreshableVersion="5" useAutoFormatting="1" rowGrandTotals="0" colGrandTotals="0" itemPrintTitles="1" createdVersion="6" indent="0" outline="1" outlineData="1" multipleFieldFilters="0" chartFormat="20">
  <location ref="A16:C42" firstHeaderRow="1" firstDataRow="2" firstDataCol="1"/>
  <pivotFields count="12">
    <pivotField showAll="0"/>
    <pivotField showAll="0"/>
    <pivotField showAll="0"/>
    <pivotField showAll="0">
      <items count="7">
        <item x="0"/>
        <item x="5"/>
        <item x="3"/>
        <item x="4"/>
        <item x="1"/>
        <item x="2"/>
        <item t="default"/>
      </items>
    </pivotField>
    <pivotField axis="axisCol" showAll="0">
      <items count="8">
        <item h="1" x="0"/>
        <item x="3"/>
        <item x="4"/>
        <item h="1" x="5"/>
        <item h="1" x="6"/>
        <item h="1" x="2"/>
        <item h="1" x="1"/>
        <item t="default"/>
      </items>
    </pivotField>
    <pivotField axis="axisRow" numFmtId="16" showAll="0">
      <items count="15">
        <item x="0"/>
        <item x="1"/>
        <item x="2"/>
        <item x="3"/>
        <item x="4"/>
        <item x="5"/>
        <item x="6"/>
        <item x="7"/>
        <item x="8"/>
        <item x="9"/>
        <item x="10"/>
        <item x="11"/>
        <item x="12"/>
        <item x="13"/>
        <item t="default"/>
      </items>
    </pivotField>
    <pivotField showAll="0">
      <items count="14">
        <item x="12"/>
        <item x="1"/>
        <item x="0"/>
        <item x="6"/>
        <item x="2"/>
        <item x="5"/>
        <item x="10"/>
        <item x="4"/>
        <item x="9"/>
        <item x="7"/>
        <item x="3"/>
        <item x="11"/>
        <item x="8"/>
        <item t="default"/>
      </items>
    </pivotField>
    <pivotField showAll="0"/>
    <pivotField dataField="1" numFmtId="165" showAll="0"/>
    <pivotField showAll="0"/>
    <pivotField showAll="0">
      <items count="7">
        <item sd="0" x="1"/>
        <item sd="0" x="2"/>
        <item sd="0" x="3"/>
        <item sd="0" x="4"/>
        <item x="0"/>
        <item x="5"/>
        <item t="default" sd="0"/>
      </items>
    </pivotField>
    <pivotField axis="axisRow" showAll="0">
      <items count="5">
        <item x="2"/>
        <item x="0"/>
        <item x="1"/>
        <item x="3"/>
        <item t="default"/>
      </items>
    </pivotField>
  </pivotFields>
  <rowFields count="2">
    <field x="11"/>
    <field x="5"/>
  </rowFields>
  <rowItems count="25">
    <i>
      <x/>
    </i>
    <i r="1">
      <x v="1"/>
    </i>
    <i r="1">
      <x v="2"/>
    </i>
    <i r="1">
      <x v="3"/>
    </i>
    <i r="1">
      <x v="4"/>
    </i>
    <i r="1">
      <x v="5"/>
    </i>
    <i r="1">
      <x v="6"/>
    </i>
    <i r="1">
      <x v="7"/>
    </i>
    <i r="1">
      <x v="8"/>
    </i>
    <i r="1">
      <x v="9"/>
    </i>
    <i r="1">
      <x v="10"/>
    </i>
    <i r="1">
      <x v="11"/>
    </i>
    <i>
      <x v="2"/>
    </i>
    <i r="1">
      <x v="1"/>
    </i>
    <i r="1">
      <x v="2"/>
    </i>
    <i r="1">
      <x v="3"/>
    </i>
    <i r="1">
      <x v="4"/>
    </i>
    <i r="1">
      <x v="5"/>
    </i>
    <i r="1">
      <x v="6"/>
    </i>
    <i r="1">
      <x v="7"/>
    </i>
    <i r="1">
      <x v="8"/>
    </i>
    <i r="1">
      <x v="9"/>
    </i>
    <i r="1">
      <x v="10"/>
    </i>
    <i r="1">
      <x v="11"/>
    </i>
    <i r="1">
      <x v="12"/>
    </i>
  </rowItems>
  <colFields count="1">
    <field x="4"/>
  </colFields>
  <colItems count="2">
    <i>
      <x v="1"/>
    </i>
    <i>
      <x v="2"/>
    </i>
  </colItems>
  <dataFields count="1">
    <dataField name="Som van Verkoop" fld="8" baseField="0" baseItem="0"/>
  </dataFields>
  <chartFormats count="47">
    <chartFormat chart="1" format="2" series="1">
      <pivotArea type="data" outline="0" fieldPosition="0">
        <references count="1">
          <reference field="4294967294" count="1" selected="0">
            <x v="0"/>
          </reference>
        </references>
      </pivotArea>
    </chartFormat>
    <chartFormat chart="3" format="6" series="1">
      <pivotArea type="data" outline="0" fieldPosition="0">
        <references count="1">
          <reference field="4294967294" count="1" selected="0">
            <x v="0"/>
          </reference>
        </references>
      </pivotArea>
    </chartFormat>
    <chartFormat chart="1" format="13" series="1">
      <pivotArea type="data" outline="0" fieldPosition="0">
        <references count="2">
          <reference field="4294967294" count="1" selected="0">
            <x v="0"/>
          </reference>
          <reference field="4" count="1" selected="0">
            <x v="2"/>
          </reference>
        </references>
      </pivotArea>
    </chartFormat>
    <chartFormat chart="3" format="17" series="1">
      <pivotArea type="data" outline="0" fieldPosition="0">
        <references count="2">
          <reference field="4294967294" count="1" selected="0">
            <x v="0"/>
          </reference>
          <reference field="4" count="1" selected="0">
            <x v="2"/>
          </reference>
        </references>
      </pivotArea>
    </chartFormat>
    <chartFormat chart="1" format="14" series="1">
      <pivotArea type="data" outline="0" fieldPosition="0">
        <references count="2">
          <reference field="4294967294" count="1" selected="0">
            <x v="0"/>
          </reference>
          <reference field="4" count="1" selected="0">
            <x v="1"/>
          </reference>
        </references>
      </pivotArea>
    </chartFormat>
    <chartFormat chart="1" format="15" series="1">
      <pivotArea type="data" outline="0" fieldPosition="0">
        <references count="2">
          <reference field="4294967294" count="1" selected="0">
            <x v="0"/>
          </reference>
          <reference field="4" count="1" selected="0">
            <x v="3"/>
          </reference>
        </references>
      </pivotArea>
    </chartFormat>
    <chartFormat chart="1" format="16" series="1">
      <pivotArea type="data" outline="0" fieldPosition="0">
        <references count="2">
          <reference field="4294967294" count="1" selected="0">
            <x v="0"/>
          </reference>
          <reference field="4" count="1" selected="0">
            <x v="4"/>
          </reference>
        </references>
      </pivotArea>
    </chartFormat>
    <chartFormat chart="1" format="17" series="1">
      <pivotArea type="data" outline="0" fieldPosition="0">
        <references count="2">
          <reference field="4294967294" count="1" selected="0">
            <x v="0"/>
          </reference>
          <reference field="4" count="1" selected="0">
            <x v="5"/>
          </reference>
        </references>
      </pivotArea>
    </chartFormat>
    <chartFormat chart="1" format="18" series="1">
      <pivotArea type="data" outline="0" fieldPosition="0">
        <references count="2">
          <reference field="4294967294" count="1" selected="0">
            <x v="0"/>
          </reference>
          <reference field="4" count="1" selected="0">
            <x v="6"/>
          </reference>
        </references>
      </pivotArea>
    </chartFormat>
    <chartFormat chart="3" format="18" series="1">
      <pivotArea type="data" outline="0" fieldPosition="0">
        <references count="2">
          <reference field="4294967294" count="1" selected="0">
            <x v="0"/>
          </reference>
          <reference field="4" count="1" selected="0">
            <x v="1"/>
          </reference>
        </references>
      </pivotArea>
    </chartFormat>
    <chartFormat chart="3" format="19" series="1">
      <pivotArea type="data" outline="0" fieldPosition="0">
        <references count="2">
          <reference field="4294967294" count="1" selected="0">
            <x v="0"/>
          </reference>
          <reference field="4" count="1" selected="0">
            <x v="3"/>
          </reference>
        </references>
      </pivotArea>
    </chartFormat>
    <chartFormat chart="3" format="20" series="1">
      <pivotArea type="data" outline="0" fieldPosition="0">
        <references count="2">
          <reference field="4294967294" count="1" selected="0">
            <x v="0"/>
          </reference>
          <reference field="4" count="1" selected="0">
            <x v="4"/>
          </reference>
        </references>
      </pivotArea>
    </chartFormat>
    <chartFormat chart="3" format="21" series="1">
      <pivotArea type="data" outline="0" fieldPosition="0">
        <references count="2">
          <reference field="4294967294" count="1" selected="0">
            <x v="0"/>
          </reference>
          <reference field="4" count="1" selected="0">
            <x v="5"/>
          </reference>
        </references>
      </pivotArea>
    </chartFormat>
    <chartFormat chart="3" format="22" series="1">
      <pivotArea type="data" outline="0" fieldPosition="0">
        <references count="2">
          <reference field="4294967294" count="1" selected="0">
            <x v="0"/>
          </reference>
          <reference field="4" count="1" selected="0">
            <x v="6"/>
          </reference>
        </references>
      </pivotArea>
    </chartFormat>
    <chartFormat chart="6" format="21" series="1">
      <pivotArea type="data" outline="0" fieldPosition="0">
        <references count="2">
          <reference field="4294967294" count="1" selected="0">
            <x v="0"/>
          </reference>
          <reference field="4" count="1" selected="0">
            <x v="1"/>
          </reference>
        </references>
      </pivotArea>
    </chartFormat>
    <chartFormat chart="6" format="22" series="1">
      <pivotArea type="data" outline="0" fieldPosition="0">
        <references count="2">
          <reference field="4294967294" count="1" selected="0">
            <x v="0"/>
          </reference>
          <reference field="4" count="1" selected="0">
            <x v="2"/>
          </reference>
        </references>
      </pivotArea>
    </chartFormat>
    <chartFormat chart="6" format="23" series="1">
      <pivotArea type="data" outline="0" fieldPosition="0">
        <references count="2">
          <reference field="4294967294" count="1" selected="0">
            <x v="0"/>
          </reference>
          <reference field="4" count="1" selected="0">
            <x v="3"/>
          </reference>
        </references>
      </pivotArea>
    </chartFormat>
    <chartFormat chart="6" format="24" series="1">
      <pivotArea type="data" outline="0" fieldPosition="0">
        <references count="2">
          <reference field="4294967294" count="1" selected="0">
            <x v="0"/>
          </reference>
          <reference field="4" count="1" selected="0">
            <x v="0"/>
          </reference>
        </references>
      </pivotArea>
    </chartFormat>
    <chartFormat chart="6" format="25" series="1">
      <pivotArea type="data" outline="0" fieldPosition="0">
        <references count="1">
          <reference field="4294967294" count="1" selected="0">
            <x v="0"/>
          </reference>
        </references>
      </pivotArea>
    </chartFormat>
    <chartFormat chart="8" format="7" series="1">
      <pivotArea type="data" outline="0" fieldPosition="0">
        <references count="2">
          <reference field="4294967294" count="1" selected="0">
            <x v="0"/>
          </reference>
          <reference field="4" count="1" selected="0">
            <x v="1"/>
          </reference>
        </references>
      </pivotArea>
    </chartFormat>
    <chartFormat chart="8" format="8" series="1">
      <pivotArea type="data" outline="0" fieldPosition="0">
        <references count="2">
          <reference field="4294967294" count="1" selected="0">
            <x v="0"/>
          </reference>
          <reference field="4" count="1" selected="0">
            <x v="2"/>
          </reference>
        </references>
      </pivotArea>
    </chartFormat>
    <chartFormat chart="13" format="9" series="1">
      <pivotArea type="data" outline="0" fieldPosition="0">
        <references count="2">
          <reference field="4294967294" count="1" selected="0">
            <x v="0"/>
          </reference>
          <reference field="4" count="1" selected="0">
            <x v="1"/>
          </reference>
        </references>
      </pivotArea>
    </chartFormat>
    <chartFormat chart="13" format="10" series="1">
      <pivotArea type="data" outline="0" fieldPosition="0">
        <references count="2">
          <reference field="4294967294" count="1" selected="0">
            <x v="0"/>
          </reference>
          <reference field="4" count="1" selected="0">
            <x v="2"/>
          </reference>
        </references>
      </pivotArea>
    </chartFormat>
    <chartFormat chart="14" format="11" series="1">
      <pivotArea type="data" outline="0" fieldPosition="0">
        <references count="2">
          <reference field="4294967294" count="1" selected="0">
            <x v="0"/>
          </reference>
          <reference field="4" count="1" selected="0">
            <x v="1"/>
          </reference>
        </references>
      </pivotArea>
    </chartFormat>
    <chartFormat chart="14" format="12" series="1">
      <pivotArea type="data" outline="0" fieldPosition="0">
        <references count="2">
          <reference field="4294967294" count="1" selected="0">
            <x v="0"/>
          </reference>
          <reference field="4" count="1" selected="0">
            <x v="2"/>
          </reference>
        </references>
      </pivotArea>
    </chartFormat>
    <chartFormat chart="16" format="0" series="1">
      <pivotArea type="data" outline="0" fieldPosition="0">
        <references count="2">
          <reference field="4294967294" count="1" selected="0">
            <x v="0"/>
          </reference>
          <reference field="4" count="1" selected="0">
            <x v="1"/>
          </reference>
        </references>
      </pivotArea>
    </chartFormat>
    <chartFormat chart="16" format="1" series="1">
      <pivotArea type="data" outline="0" fieldPosition="0">
        <references count="2">
          <reference field="4294967294" count="1" selected="0">
            <x v="0"/>
          </reference>
          <reference field="4" count="1" selected="0">
            <x v="2"/>
          </reference>
        </references>
      </pivotArea>
    </chartFormat>
    <chartFormat chart="8" format="9" series="1">
      <pivotArea type="data" outline="0" fieldPosition="0">
        <references count="2">
          <reference field="4294967294" count="1" selected="0">
            <x v="0"/>
          </reference>
          <reference field="4" count="1" selected="0">
            <x v="3"/>
          </reference>
        </references>
      </pivotArea>
    </chartFormat>
    <chartFormat chart="8" format="10" series="1">
      <pivotArea type="data" outline="0" fieldPosition="0">
        <references count="2">
          <reference field="4294967294" count="1" selected="0">
            <x v="0"/>
          </reference>
          <reference field="4" count="1" selected="0">
            <x v="4"/>
          </reference>
        </references>
      </pivotArea>
    </chartFormat>
    <chartFormat chart="8" format="11" series="1">
      <pivotArea type="data" outline="0" fieldPosition="0">
        <references count="2">
          <reference field="4294967294" count="1" selected="0">
            <x v="0"/>
          </reference>
          <reference field="4" count="1" selected="0">
            <x v="5"/>
          </reference>
        </references>
      </pivotArea>
    </chartFormat>
    <chartFormat chart="8" format="12" series="1">
      <pivotArea type="data" outline="0" fieldPosition="0">
        <references count="2">
          <reference field="4294967294" count="1" selected="0">
            <x v="0"/>
          </reference>
          <reference field="4" count="1" selected="0">
            <x v="6"/>
          </reference>
        </references>
      </pivotArea>
    </chartFormat>
    <chartFormat chart="8" format="13" series="1">
      <pivotArea type="data" outline="0" fieldPosition="0">
        <references count="2">
          <reference field="4294967294" count="1" selected="0">
            <x v="0"/>
          </reference>
          <reference field="4" count="1" selected="0">
            <x v="0"/>
          </reference>
        </references>
      </pivotArea>
    </chartFormat>
    <chartFormat chart="8" format="14" series="1">
      <pivotArea type="data" outline="0" fieldPosition="0">
        <references count="1">
          <reference field="4294967294" count="1" selected="0">
            <x v="0"/>
          </reference>
        </references>
      </pivotArea>
    </chartFormat>
    <chartFormat chart="17" format="15" series="1">
      <pivotArea type="data" outline="0" fieldPosition="0">
        <references count="2">
          <reference field="4294967294" count="1" selected="0">
            <x v="0"/>
          </reference>
          <reference field="4" count="1" selected="0">
            <x v="1"/>
          </reference>
        </references>
      </pivotArea>
    </chartFormat>
    <chartFormat chart="17" format="16" series="1">
      <pivotArea type="data" outline="0" fieldPosition="0">
        <references count="2">
          <reference field="4294967294" count="1" selected="0">
            <x v="0"/>
          </reference>
          <reference field="4" count="1" selected="0">
            <x v="2"/>
          </reference>
        </references>
      </pivotArea>
    </chartFormat>
    <chartFormat chart="17" format="17" series="1">
      <pivotArea type="data" outline="0" fieldPosition="0">
        <references count="2">
          <reference field="4294967294" count="1" selected="0">
            <x v="0"/>
          </reference>
          <reference field="4" count="1" selected="0">
            <x v="3"/>
          </reference>
        </references>
      </pivotArea>
    </chartFormat>
    <chartFormat chart="17" format="18" series="1">
      <pivotArea type="data" outline="0" fieldPosition="0">
        <references count="1">
          <reference field="4294967294" count="1" selected="0">
            <x v="0"/>
          </reference>
        </references>
      </pivotArea>
    </chartFormat>
    <chartFormat chart="17" format="19" series="1">
      <pivotArea type="data" outline="0" fieldPosition="0">
        <references count="2">
          <reference field="4294967294" count="1" selected="0">
            <x v="0"/>
          </reference>
          <reference field="4" count="1" selected="0">
            <x v="4"/>
          </reference>
        </references>
      </pivotArea>
    </chartFormat>
    <chartFormat chart="17" format="20" series="1">
      <pivotArea type="data" outline="0" fieldPosition="0">
        <references count="2">
          <reference field="4294967294" count="1" selected="0">
            <x v="0"/>
          </reference>
          <reference field="4" count="1" selected="0">
            <x v="5"/>
          </reference>
        </references>
      </pivotArea>
    </chartFormat>
    <chartFormat chart="17" format="21" series="1">
      <pivotArea type="data" outline="0" fieldPosition="0">
        <references count="2">
          <reference field="4294967294" count="1" selected="0">
            <x v="0"/>
          </reference>
          <reference field="4" count="1" selected="0">
            <x v="6"/>
          </reference>
        </references>
      </pivotArea>
    </chartFormat>
    <chartFormat chart="19" format="24" series="1">
      <pivotArea type="data" outline="0" fieldPosition="0">
        <references count="2">
          <reference field="4294967294" count="1" selected="0">
            <x v="0"/>
          </reference>
          <reference field="4" count="1" selected="0">
            <x v="1"/>
          </reference>
        </references>
      </pivotArea>
    </chartFormat>
    <chartFormat chart="19" format="25" series="1">
      <pivotArea type="data" outline="0" fieldPosition="0">
        <references count="2">
          <reference field="4294967294" count="1" selected="0">
            <x v="0"/>
          </reference>
          <reference field="4" count="1" selected="0">
            <x v="2"/>
          </reference>
        </references>
      </pivotArea>
    </chartFormat>
    <chartFormat chart="19" format="26" series="1">
      <pivotArea type="data" outline="0" fieldPosition="0">
        <references count="2">
          <reference field="4294967294" count="1" selected="0">
            <x v="0"/>
          </reference>
          <reference field="4" count="1" selected="0">
            <x v="3"/>
          </reference>
        </references>
      </pivotArea>
    </chartFormat>
    <chartFormat chart="19" format="27" series="1">
      <pivotArea type="data" outline="0" fieldPosition="0">
        <references count="1">
          <reference field="4294967294" count="1" selected="0">
            <x v="0"/>
          </reference>
        </references>
      </pivotArea>
    </chartFormat>
    <chartFormat chart="19" format="28" series="1">
      <pivotArea type="data" outline="0" fieldPosition="0">
        <references count="2">
          <reference field="4294967294" count="1" selected="0">
            <x v="0"/>
          </reference>
          <reference field="4" count="1" selected="0">
            <x v="4"/>
          </reference>
        </references>
      </pivotArea>
    </chartFormat>
    <chartFormat chart="19" format="29" series="1">
      <pivotArea type="data" outline="0" fieldPosition="0">
        <references count="2">
          <reference field="4294967294" count="1" selected="0">
            <x v="0"/>
          </reference>
          <reference field="4" count="1" selected="0">
            <x v="5"/>
          </reference>
        </references>
      </pivotArea>
    </chartFormat>
    <chartFormat chart="19" format="30" series="1">
      <pivotArea type="data" outline="0" fieldPosition="0">
        <references count="2">
          <reference field="4294967294" count="1" selected="0">
            <x v="0"/>
          </reference>
          <reference field="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775EBFA-4108-469F-93F7-7228622A87CA}" name="Managertabel" cacheId="0" applyNumberFormats="0" applyBorderFormats="0" applyFontFormats="0" applyPatternFormats="0" applyAlignmentFormats="0" applyWidthHeightFormats="1" dataCaption="Waarden" updatedVersion="6" minRefreshableVersion="5" useAutoFormatting="1" rowGrandTotals="0" itemPrintTitles="1" createdVersion="6" indent="0" compact="0" compactData="0" multipleFieldFilters="0" chartFormat="13" rowHeaderCaption="Manager ">
  <location ref="A11:D18" firstHeaderRow="1" firstDataRow="2" firstDataCol="1"/>
  <pivotFields count="12">
    <pivotField compact="0" outline="0" showAll="0" defaultSubtotal="0"/>
    <pivotField compact="0" outline="0" subtotalTop="0" showAll="0" defaultSubtotal="0"/>
    <pivotField compact="0" outline="0" subtotalTop="0" showAll="0" defaultSubtotal="0"/>
    <pivotField axis="axisRow" compact="0" outline="0" subtotalTop="0" showAll="0" defaultSubtotal="0">
      <items count="6">
        <item x="0"/>
        <item x="5"/>
        <item x="3"/>
        <item x="4"/>
        <item x="1"/>
        <item x="2"/>
      </items>
    </pivotField>
    <pivotField axis="axisCol" compact="0" outline="0" subtotalTop="0" showAll="0" defaultSubtotal="0">
      <items count="7">
        <item h="1" x="0"/>
        <item x="3"/>
        <item x="4"/>
        <item h="1" x="5"/>
        <item h="1" x="6"/>
        <item h="1" x="2"/>
        <item h="1" x="1"/>
      </items>
    </pivotField>
    <pivotField compact="0" numFmtId="16" outline="0" showAll="0" defaultSubtotal="0">
      <items count="14">
        <item x="0"/>
        <item x="1"/>
        <item x="2"/>
        <item x="3"/>
        <item x="4"/>
        <item x="5"/>
        <item x="6"/>
        <item x="7"/>
        <item x="8"/>
        <item x="9"/>
        <item x="10"/>
        <item x="11"/>
        <item x="12"/>
        <item x="13"/>
      </items>
    </pivotField>
    <pivotField compact="0" outline="0" showAll="0" defaultSubtotal="0">
      <items count="13">
        <item x="12"/>
        <item x="1"/>
        <item x="0"/>
        <item x="6"/>
        <item x="2"/>
        <item x="5"/>
        <item x="10"/>
        <item x="4"/>
        <item x="9"/>
        <item x="7"/>
        <item x="3"/>
        <item x="11"/>
        <item x="8"/>
      </items>
    </pivotField>
    <pivotField compact="0" outline="0" subtotalTop="0" showAll="0" defaultSubtotal="0"/>
    <pivotField dataField="1" compact="0" numFmtId="165" outline="0" subtotalTop="0" showAll="0" defaultSubtotal="0"/>
    <pivotField name="Merk" compact="0" outline="0" showAll="0" defaultSubtotal="0"/>
    <pivotField compact="0" outline="0" subtotalTop="0" showAll="0" defaultSubtotal="0">
      <items count="6">
        <item x="1"/>
        <item x="2"/>
        <item x="3"/>
        <item x="4"/>
        <item x="0"/>
        <item x="5"/>
      </items>
    </pivotField>
    <pivotField compact="0" outline="0" subtotalTop="0" showAll="0" defaultSubtotal="0">
      <items count="4">
        <item x="2"/>
        <item x="0"/>
        <item x="1"/>
        <item x="3"/>
      </items>
    </pivotField>
  </pivotFields>
  <rowFields count="1">
    <field x="3"/>
  </rowFields>
  <rowItems count="6">
    <i>
      <x/>
    </i>
    <i>
      <x v="1"/>
    </i>
    <i>
      <x v="2"/>
    </i>
    <i>
      <x v="3"/>
    </i>
    <i>
      <x v="4"/>
    </i>
    <i>
      <x v="5"/>
    </i>
  </rowItems>
  <colFields count="1">
    <field x="4"/>
  </colFields>
  <colItems count="3">
    <i>
      <x v="1"/>
    </i>
    <i>
      <x v="2"/>
    </i>
    <i t="grand">
      <x/>
    </i>
  </colItems>
  <dataFields count="1">
    <dataField name="Som van Verkoop" fld="8" baseField="3" baseItem="2" numFmtId="1"/>
  </dataFields>
  <chartFormats count="22">
    <chartFormat chart="7" format="6" series="1">
      <pivotArea type="data" outline="0" fieldPosition="0">
        <references count="1">
          <reference field="4294967294" count="1" selected="0">
            <x v="0"/>
          </reference>
        </references>
      </pivotArea>
    </chartFormat>
    <chartFormat chart="9" format="18" series="1">
      <pivotArea type="data" outline="0" fieldPosition="0">
        <references count="1">
          <reference field="4294967294" count="1" selected="0">
            <x v="0"/>
          </reference>
        </references>
      </pivotArea>
    </chartFormat>
    <chartFormat chart="9" format="19" series="1">
      <pivotArea type="data" outline="0" fieldPosition="0">
        <references count="2">
          <reference field="4294967294" count="1" selected="0">
            <x v="0"/>
          </reference>
          <reference field="4" count="1" selected="0">
            <x v="1"/>
          </reference>
        </references>
      </pivotArea>
    </chartFormat>
    <chartFormat chart="9" format="20" series="1">
      <pivotArea type="data" outline="0" fieldPosition="0">
        <references count="2">
          <reference field="4294967294" count="1" selected="0">
            <x v="0"/>
          </reference>
          <reference field="4" count="1" selected="0">
            <x v="2"/>
          </reference>
        </references>
      </pivotArea>
    </chartFormat>
    <chartFormat chart="7" format="7" series="1">
      <pivotArea type="data" outline="0" fieldPosition="0">
        <references count="2">
          <reference field="4294967294" count="1" selected="0">
            <x v="0"/>
          </reference>
          <reference field="4" count="1" selected="0">
            <x v="1"/>
          </reference>
        </references>
      </pivotArea>
    </chartFormat>
    <chartFormat chart="7" format="8" series="1">
      <pivotArea type="data" outline="0" fieldPosition="0">
        <references count="2">
          <reference field="4294967294" count="1" selected="0">
            <x v="0"/>
          </reference>
          <reference field="4" count="1" selected="0">
            <x v="2"/>
          </reference>
        </references>
      </pivotArea>
    </chartFormat>
    <chartFormat chart="7" format="9" series="1">
      <pivotArea type="data" outline="0" fieldPosition="0">
        <references count="2">
          <reference field="4294967294" count="1" selected="0">
            <x v="0"/>
          </reference>
          <reference field="4" count="1" selected="0">
            <x v="3"/>
          </reference>
        </references>
      </pivotArea>
    </chartFormat>
    <chartFormat chart="9" format="21" series="1">
      <pivotArea type="data" outline="0" fieldPosition="0">
        <references count="2">
          <reference field="4294967294" count="1" selected="0">
            <x v="0"/>
          </reference>
          <reference field="4" count="1" selected="0">
            <x v="3"/>
          </reference>
        </references>
      </pivotArea>
    </chartFormat>
    <chartFormat chart="10" format="10" series="1">
      <pivotArea type="data" outline="0" fieldPosition="0">
        <references count="2">
          <reference field="4294967294" count="1" selected="0">
            <x v="0"/>
          </reference>
          <reference field="4" count="1" selected="0">
            <x v="1"/>
          </reference>
        </references>
      </pivotArea>
    </chartFormat>
    <chartFormat chart="10" format="11" series="1">
      <pivotArea type="data" outline="0" fieldPosition="0">
        <references count="2">
          <reference field="4294967294" count="1" selected="0">
            <x v="0"/>
          </reference>
          <reference field="4" count="1" selected="0">
            <x v="2"/>
          </reference>
        </references>
      </pivotArea>
    </chartFormat>
    <chartFormat chart="10" format="12" series="1">
      <pivotArea type="data" outline="0" fieldPosition="0">
        <references count="2">
          <reference field="4294967294" count="1" selected="0">
            <x v="0"/>
          </reference>
          <reference field="4" count="1" selected="0">
            <x v="3"/>
          </reference>
        </references>
      </pivotArea>
    </chartFormat>
    <chartFormat chart="10" format="13" series="1">
      <pivotArea type="data" outline="0" fieldPosition="0">
        <references count="2">
          <reference field="4294967294" count="1" selected="0">
            <x v="0"/>
          </reference>
          <reference field="4" count="1" selected="0">
            <x v="4"/>
          </reference>
        </references>
      </pivotArea>
    </chartFormat>
    <chartFormat chart="10" format="14" series="1">
      <pivotArea type="data" outline="0" fieldPosition="0">
        <references count="2">
          <reference field="4294967294" count="1" selected="0">
            <x v="0"/>
          </reference>
          <reference field="4" count="1" selected="0">
            <x v="5"/>
          </reference>
        </references>
      </pivotArea>
    </chartFormat>
    <chartFormat chart="10" format="15" series="1">
      <pivotArea type="data" outline="0" fieldPosition="0">
        <references count="2">
          <reference field="4294967294" count="1" selected="0">
            <x v="0"/>
          </reference>
          <reference field="4" count="1" selected="0">
            <x v="6"/>
          </reference>
        </references>
      </pivotArea>
    </chartFormat>
    <chartFormat chart="10" format="16" series="1">
      <pivotArea type="data" outline="0" fieldPosition="0">
        <references count="2">
          <reference field="4294967294" count="1" selected="0">
            <x v="0"/>
          </reference>
          <reference field="4" count="1" selected="0">
            <x v="0"/>
          </reference>
        </references>
      </pivotArea>
    </chartFormat>
    <chartFormat chart="12" format="19" series="1">
      <pivotArea type="data" outline="0" fieldPosition="0">
        <references count="2">
          <reference field="4294967294" count="1" selected="0">
            <x v="0"/>
          </reference>
          <reference field="4" count="1" selected="0">
            <x v="1"/>
          </reference>
        </references>
      </pivotArea>
    </chartFormat>
    <chartFormat chart="12" format="20" series="1">
      <pivotArea type="data" outline="0" fieldPosition="0">
        <references count="2">
          <reference field="4294967294" count="1" selected="0">
            <x v="0"/>
          </reference>
          <reference field="4" count="1" selected="0">
            <x v="2"/>
          </reference>
        </references>
      </pivotArea>
    </chartFormat>
    <chartFormat chart="12" format="21" series="1">
      <pivotArea type="data" outline="0" fieldPosition="0">
        <references count="2">
          <reference field="4294967294" count="1" selected="0">
            <x v="0"/>
          </reference>
          <reference field="4" count="1" selected="0">
            <x v="3"/>
          </reference>
        </references>
      </pivotArea>
    </chartFormat>
    <chartFormat chart="12" format="22" series="1">
      <pivotArea type="data" outline="0" fieldPosition="0">
        <references count="2">
          <reference field="4294967294" count="1" selected="0">
            <x v="0"/>
          </reference>
          <reference field="4" count="1" selected="0">
            <x v="4"/>
          </reference>
        </references>
      </pivotArea>
    </chartFormat>
    <chartFormat chart="12" format="23" series="1">
      <pivotArea type="data" outline="0" fieldPosition="0">
        <references count="2">
          <reference field="4294967294" count="1" selected="0">
            <x v="0"/>
          </reference>
          <reference field="4" count="1" selected="0">
            <x v="5"/>
          </reference>
        </references>
      </pivotArea>
    </chartFormat>
    <chartFormat chart="12" format="24" series="1">
      <pivotArea type="data" outline="0" fieldPosition="0">
        <references count="2">
          <reference field="4294967294" count="1" selected="0">
            <x v="0"/>
          </reference>
          <reference field="4" count="1" selected="0">
            <x v="6"/>
          </reference>
        </references>
      </pivotArea>
    </chartFormat>
    <chartFormat chart="12" format="25" series="1">
      <pivotArea type="data" outline="0" fieldPosition="0">
        <references count="2">
          <reference field="4294967294" count="1" selected="0">
            <x v="0"/>
          </reference>
          <reference field="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0D4A745-C94A-4461-9B04-9C43EA6A197C}" name="Categorietabel" cacheId="0" applyNumberFormats="0" applyBorderFormats="0" applyFontFormats="0" applyPatternFormats="0" applyAlignmentFormats="0" applyWidthHeightFormats="1" dataCaption="Waarden" updatedVersion="6" minRefreshableVersion="5" useAutoFormatting="1" rowGrandTotals="0" colGrandTotals="0" itemPrintTitles="1" createdVersion="6" indent="0" outline="1" outlineData="1" multipleFieldFilters="0" chartFormat="16">
  <location ref="A10:C24" firstHeaderRow="1" firstDataRow="2" firstDataCol="1"/>
  <pivotFields count="12">
    <pivotField showAll="0" defaultSubtotal="0"/>
    <pivotField subtotalTop="0" showAll="0" defaultSubtotal="0"/>
    <pivotField subtotalTop="0" showAll="0" defaultSubtotal="0"/>
    <pivotField subtotalTop="0" showAll="0" defaultSubtotal="0">
      <items count="6">
        <item x="0"/>
        <item x="5"/>
        <item x="3"/>
        <item x="4"/>
        <item x="1"/>
        <item x="2"/>
      </items>
    </pivotField>
    <pivotField axis="axisCol" subtotalTop="0" showAll="0" defaultSubtotal="0">
      <items count="7">
        <item h="1" x="0"/>
        <item x="3"/>
        <item x="4"/>
        <item h="1" x="5"/>
        <item h="1" x="6"/>
        <item h="1" x="2"/>
        <item h="1" x="1"/>
      </items>
    </pivotField>
    <pivotField numFmtId="16" showAll="0" defaultSubtotal="0">
      <items count="14">
        <item x="0"/>
        <item x="1"/>
        <item x="2"/>
        <item x="3"/>
        <item x="4"/>
        <item x="5"/>
        <item x="6"/>
        <item x="7"/>
        <item x="8"/>
        <item x="9"/>
        <item x="10"/>
        <item x="11"/>
        <item x="12"/>
        <item x="13"/>
      </items>
    </pivotField>
    <pivotField axis="axisRow" showAll="0" defaultSubtotal="0">
      <items count="13">
        <item x="12"/>
        <item x="1"/>
        <item x="0"/>
        <item x="6"/>
        <item x="2"/>
        <item x="5"/>
        <item x="10"/>
        <item x="4"/>
        <item x="9"/>
        <item x="7"/>
        <item x="3"/>
        <item x="11"/>
        <item x="8"/>
      </items>
    </pivotField>
    <pivotField subtotalTop="0" showAll="0" defaultSubtotal="0"/>
    <pivotField dataField="1" numFmtId="165" subtotalTop="0" showAll="0" defaultSubtotal="0"/>
    <pivotField showAll="0" defaultSubtotal="0"/>
    <pivotField subtotalTop="0" showAll="0" defaultSubtotal="0">
      <items count="6">
        <item x="1"/>
        <item x="2"/>
        <item x="3"/>
        <item x="4"/>
        <item x="0"/>
        <item x="5"/>
      </items>
    </pivotField>
    <pivotField subtotalTop="0" showAll="0" defaultSubtotal="0">
      <items count="4">
        <item x="2"/>
        <item x="0"/>
        <item x="1"/>
        <item x="3"/>
      </items>
    </pivotField>
  </pivotFields>
  <rowFields count="1">
    <field x="6"/>
  </rowFields>
  <rowItems count="13">
    <i>
      <x/>
    </i>
    <i>
      <x v="1"/>
    </i>
    <i>
      <x v="2"/>
    </i>
    <i>
      <x v="3"/>
    </i>
    <i>
      <x v="4"/>
    </i>
    <i>
      <x v="5"/>
    </i>
    <i>
      <x v="6"/>
    </i>
    <i>
      <x v="7"/>
    </i>
    <i>
      <x v="8"/>
    </i>
    <i>
      <x v="9"/>
    </i>
    <i>
      <x v="10"/>
    </i>
    <i>
      <x v="11"/>
    </i>
    <i>
      <x v="12"/>
    </i>
  </rowItems>
  <colFields count="1">
    <field x="4"/>
  </colFields>
  <colItems count="2">
    <i>
      <x v="1"/>
    </i>
    <i>
      <x v="2"/>
    </i>
  </colItems>
  <dataFields count="1">
    <dataField name="Som van Verkoop" fld="8" baseField="0" baseItem="2"/>
  </dataFields>
  <chartFormats count="28">
    <chartFormat chart="8" format="10" series="1">
      <pivotArea type="data" outline="0" fieldPosition="0">
        <references count="1">
          <reference field="4294967294" count="1" selected="0">
            <x v="0"/>
          </reference>
        </references>
      </pivotArea>
    </chartFormat>
    <chartFormat chart="12" format="2" series="1">
      <pivotArea type="data" outline="0" fieldPosition="0">
        <references count="1">
          <reference field="4294967294" count="1" selected="0">
            <x v="0"/>
          </reference>
        </references>
      </pivotArea>
    </chartFormat>
    <chartFormat chart="8" format="11" series="1">
      <pivotArea type="data" outline="0" fieldPosition="0">
        <references count="2">
          <reference field="4294967294" count="1" selected="0">
            <x v="0"/>
          </reference>
          <reference field="4" count="1" selected="0">
            <x v="1"/>
          </reference>
        </references>
      </pivotArea>
    </chartFormat>
    <chartFormat chart="8" format="12" series="1">
      <pivotArea type="data" outline="0" fieldPosition="0">
        <references count="2">
          <reference field="4294967294" count="1" selected="0">
            <x v="0"/>
          </reference>
          <reference field="4" count="1" selected="0">
            <x v="2"/>
          </reference>
        </references>
      </pivotArea>
    </chartFormat>
    <chartFormat chart="12" format="3" series="1">
      <pivotArea type="data" outline="0" fieldPosition="0">
        <references count="2">
          <reference field="4294967294" count="1" selected="0">
            <x v="0"/>
          </reference>
          <reference field="4" count="1" selected="0">
            <x v="1"/>
          </reference>
        </references>
      </pivotArea>
    </chartFormat>
    <chartFormat chart="12" format="4" series="1">
      <pivotArea type="data" outline="0" fieldPosition="0">
        <references count="2">
          <reference field="4294967294" count="1" selected="0">
            <x v="0"/>
          </reference>
          <reference field="4" count="1" selected="0">
            <x v="2"/>
          </reference>
        </references>
      </pivotArea>
    </chartFormat>
    <chartFormat chart="12" format="5" series="1">
      <pivotArea type="data" outline="0" fieldPosition="0">
        <references count="2">
          <reference field="4294967294" count="1" selected="0">
            <x v="0"/>
          </reference>
          <reference field="4" count="1" selected="0">
            <x v="3"/>
          </reference>
        </references>
      </pivotArea>
    </chartFormat>
    <chartFormat chart="8" format="13" series="1">
      <pivotArea type="data" outline="0" fieldPosition="0">
        <references count="2">
          <reference field="4294967294" count="1" selected="0">
            <x v="0"/>
          </reference>
          <reference field="4" count="1" selected="0">
            <x v="3"/>
          </reference>
        </references>
      </pivotArea>
    </chartFormat>
    <chartFormat chart="13" format="6" series="1">
      <pivotArea type="data" outline="0" fieldPosition="0">
        <references count="2">
          <reference field="4294967294" count="1" selected="0">
            <x v="0"/>
          </reference>
          <reference field="4" count="1" selected="0">
            <x v="1"/>
          </reference>
        </references>
      </pivotArea>
    </chartFormat>
    <chartFormat chart="13" format="7" series="1">
      <pivotArea type="data" outline="0" fieldPosition="0">
        <references count="2">
          <reference field="4294967294" count="1" selected="0">
            <x v="0"/>
          </reference>
          <reference field="4" count="1" selected="0">
            <x v="2"/>
          </reference>
        </references>
      </pivotArea>
    </chartFormat>
    <chartFormat chart="13" format="8" series="1">
      <pivotArea type="data" outline="0" fieldPosition="0">
        <references count="2">
          <reference field="4294967294" count="1" selected="0">
            <x v="0"/>
          </reference>
          <reference field="4" count="1" selected="0">
            <x v="3"/>
          </reference>
        </references>
      </pivotArea>
    </chartFormat>
    <chartFormat chart="13" format="9" series="1">
      <pivotArea type="data" outline="0" fieldPosition="0">
        <references count="1">
          <reference field="4294967294" count="1" selected="0">
            <x v="0"/>
          </reference>
        </references>
      </pivotArea>
    </chartFormat>
    <chartFormat chart="13" format="10" series="1">
      <pivotArea type="data" outline="0" fieldPosition="0">
        <references count="2">
          <reference field="4294967294" count="1" selected="0">
            <x v="0"/>
          </reference>
          <reference field="4" count="1" selected="0">
            <x v="4"/>
          </reference>
        </references>
      </pivotArea>
    </chartFormat>
    <chartFormat chart="13" format="11" series="1">
      <pivotArea type="data" outline="0" fieldPosition="0">
        <references count="2">
          <reference field="4294967294" count="1" selected="0">
            <x v="0"/>
          </reference>
          <reference field="4" count="1" selected="0">
            <x v="5"/>
          </reference>
        </references>
      </pivotArea>
    </chartFormat>
    <chartFormat chart="13" format="12" series="1">
      <pivotArea type="data" outline="0" fieldPosition="0">
        <references count="2">
          <reference field="4294967294" count="1" selected="0">
            <x v="0"/>
          </reference>
          <reference field="4" count="1" selected="0">
            <x v="6"/>
          </reference>
        </references>
      </pivotArea>
    </chartFormat>
    <chartFormat chart="14" format="13" series="1">
      <pivotArea type="data" outline="0" fieldPosition="0">
        <references count="2">
          <reference field="4294967294" count="1" selected="0">
            <x v="0"/>
          </reference>
          <reference field="4" count="1" selected="0">
            <x v="1"/>
          </reference>
        </references>
      </pivotArea>
    </chartFormat>
    <chartFormat chart="14" format="14" series="1">
      <pivotArea type="data" outline="0" fieldPosition="0">
        <references count="2">
          <reference field="4294967294" count="1" selected="0">
            <x v="0"/>
          </reference>
          <reference field="4" count="1" selected="0">
            <x v="2"/>
          </reference>
        </references>
      </pivotArea>
    </chartFormat>
    <chartFormat chart="15" format="15" series="1">
      <pivotArea type="data" outline="0" fieldPosition="0">
        <references count="2">
          <reference field="4294967294" count="1" selected="0">
            <x v="0"/>
          </reference>
          <reference field="4" count="1" selected="0">
            <x v="1"/>
          </reference>
        </references>
      </pivotArea>
    </chartFormat>
    <chartFormat chart="15" format="16" series="1">
      <pivotArea type="data" outline="0" fieldPosition="0">
        <references count="2">
          <reference field="4294967294" count="1" selected="0">
            <x v="0"/>
          </reference>
          <reference field="4" count="1" selected="0">
            <x v="2"/>
          </reference>
        </references>
      </pivotArea>
    </chartFormat>
    <chartFormat chart="15" format="17" series="1">
      <pivotArea type="data" outline="0" fieldPosition="0">
        <references count="2">
          <reference field="4294967294" count="1" selected="0">
            <x v="0"/>
          </reference>
          <reference field="4" count="1" selected="0">
            <x v="3"/>
          </reference>
        </references>
      </pivotArea>
    </chartFormat>
    <chartFormat chart="14" format="15" series="1">
      <pivotArea type="data" outline="0" fieldPosition="0">
        <references count="2">
          <reference field="4294967294" count="1" selected="0">
            <x v="0"/>
          </reference>
          <reference field="4" count="1" selected="0">
            <x v="3"/>
          </reference>
        </references>
      </pivotArea>
    </chartFormat>
    <chartFormat chart="15" format="18" series="1">
      <pivotArea type="data" outline="0" fieldPosition="0">
        <references count="2">
          <reference field="4294967294" count="1" selected="0">
            <x v="0"/>
          </reference>
          <reference field="4" count="1" selected="0">
            <x v="4"/>
          </reference>
        </references>
      </pivotArea>
    </chartFormat>
    <chartFormat chart="14" format="16" series="1">
      <pivotArea type="data" outline="0" fieldPosition="0">
        <references count="2">
          <reference field="4294967294" count="1" selected="0">
            <x v="0"/>
          </reference>
          <reference field="4" count="1" selected="0">
            <x v="4"/>
          </reference>
        </references>
      </pivotArea>
    </chartFormat>
    <chartFormat chart="15" format="19" series="1">
      <pivotArea type="data" outline="0" fieldPosition="0">
        <references count="1">
          <reference field="4294967294" count="1" selected="0">
            <x v="0"/>
          </reference>
        </references>
      </pivotArea>
    </chartFormat>
    <chartFormat chart="14" format="17" series="1">
      <pivotArea type="data" outline="0" fieldPosition="0">
        <references count="1">
          <reference field="4294967294" count="1" selected="0">
            <x v="0"/>
          </reference>
        </references>
      </pivotArea>
    </chartFormat>
    <chartFormat chart="15" format="20" series="1">
      <pivotArea type="data" outline="0" fieldPosition="0">
        <references count="2">
          <reference field="4294967294" count="1" selected="0">
            <x v="0"/>
          </reference>
          <reference field="4" count="1" selected="0">
            <x v="5"/>
          </reference>
        </references>
      </pivotArea>
    </chartFormat>
    <chartFormat chart="14" format="18" series="1">
      <pivotArea type="data" outline="0" fieldPosition="0">
        <references count="2">
          <reference field="4294967294" count="1" selected="0">
            <x v="0"/>
          </reference>
          <reference field="4" count="1" selected="0">
            <x v="5"/>
          </reference>
        </references>
      </pivotArea>
    </chartFormat>
    <chartFormat chart="15" format="21" series="1">
      <pivotArea type="data" outline="0" fieldPosition="0">
        <references count="2">
          <reference field="4294967294" count="1" selected="0">
            <x v="0"/>
          </reference>
          <reference field="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05889E2-918F-40A9-AF98-6FAED291B36C}" name="Taarttabel" cacheId="0" applyNumberFormats="0" applyBorderFormats="0" applyFontFormats="0" applyPatternFormats="0" applyAlignmentFormats="0" applyWidthHeightFormats="1" dataCaption="Waarden" updatedVersion="6" minRefreshableVersion="5" useAutoFormatting="1" colGrandTotals="0" itemPrintTitles="1" createdVersion="6" indent="0" compact="0" compactData="0" multipleFieldFilters="0" chartFormat="15" rowHeaderCaption="Manager ">
  <location ref="A16:C19" firstHeaderRow="0" firstDataRow="1" firstDataCol="1"/>
  <pivotFields count="12">
    <pivotField compact="0" outline="0" showAll="0" defaultSubtotal="0"/>
    <pivotField compact="0" outline="0" subtotalTop="0" showAll="0" defaultSubtotal="0"/>
    <pivotField compact="0" outline="0" subtotalTop="0" showAll="0" defaultSubtotal="0"/>
    <pivotField compact="0" outline="0" subtotalTop="0" showAll="0" defaultSubtotal="0">
      <items count="6">
        <item x="0"/>
        <item x="5"/>
        <item x="3"/>
        <item x="4"/>
        <item x="1"/>
        <item x="2"/>
      </items>
    </pivotField>
    <pivotField axis="axisRow" compact="0" outline="0" subtotalTop="0" showAll="0" defaultSubtotal="0">
      <items count="7">
        <item h="1" x="0"/>
        <item x="3"/>
        <item x="4"/>
        <item h="1" x="5"/>
        <item h="1" x="6"/>
        <item h="1" x="2"/>
        <item h="1" x="1"/>
      </items>
    </pivotField>
    <pivotField compact="0" numFmtId="16" outline="0" showAll="0" defaultSubtotal="0">
      <items count="14">
        <item x="0"/>
        <item x="1"/>
        <item x="2"/>
        <item x="3"/>
        <item x="4"/>
        <item x="5"/>
        <item x="6"/>
        <item x="7"/>
        <item x="8"/>
        <item x="9"/>
        <item x="10"/>
        <item x="11"/>
        <item x="12"/>
        <item x="13"/>
      </items>
    </pivotField>
    <pivotField compact="0" outline="0" showAll="0" defaultSubtotal="0">
      <items count="13">
        <item x="12"/>
        <item x="1"/>
        <item x="0"/>
        <item x="6"/>
        <item x="2"/>
        <item x="5"/>
        <item x="10"/>
        <item x="4"/>
        <item x="9"/>
        <item x="7"/>
        <item x="3"/>
        <item x="11"/>
        <item x="8"/>
      </items>
    </pivotField>
    <pivotField compact="0" outline="0" subtotalTop="0" showAll="0" defaultSubtotal="0"/>
    <pivotField dataField="1" compact="0" numFmtId="165" outline="0" subtotalTop="0" showAll="0" defaultSubtotal="0"/>
    <pivotField name="Merk" compact="0" outline="0" showAll="0" defaultSubtotal="0"/>
    <pivotField compact="0" outline="0" subtotalTop="0" showAll="0" defaultSubtotal="0">
      <items count="6">
        <item x="1"/>
        <item x="2"/>
        <item x="3"/>
        <item x="4"/>
        <item x="0"/>
        <item x="5"/>
      </items>
    </pivotField>
    <pivotField compact="0" outline="0" subtotalTop="0" showAll="0" defaultSubtotal="0">
      <items count="4">
        <item x="2"/>
        <item x="0"/>
        <item x="1"/>
        <item x="3"/>
      </items>
    </pivotField>
  </pivotFields>
  <rowFields count="1">
    <field x="4"/>
  </rowFields>
  <rowItems count="3">
    <i>
      <x v="1"/>
    </i>
    <i>
      <x v="2"/>
    </i>
    <i t="grand">
      <x/>
    </i>
  </rowItems>
  <colFields count="1">
    <field x="-2"/>
  </colFields>
  <colItems count="2">
    <i>
      <x/>
    </i>
    <i i="1">
      <x v="1"/>
    </i>
  </colItems>
  <dataFields count="2">
    <dataField name="Som van Verkoop" fld="8" baseField="4" baseItem="2" numFmtId="3"/>
    <dataField name="Som van Verkoop2" fld="8" showDataAs="percentOfTotal" baseField="4" baseItem="2" numFmtId="10"/>
  </dataFields>
  <chartFormats count="27">
    <chartFormat chart="9" format="6" series="1">
      <pivotArea type="data" outline="0" fieldPosition="0">
        <references count="1">
          <reference field="4294967294" count="1" selected="0">
            <x v="0"/>
          </reference>
        </references>
      </pivotArea>
    </chartFormat>
    <chartFormat chart="12" format="18" series="1">
      <pivotArea type="data" outline="0" fieldPosition="0">
        <references count="1">
          <reference field="4294967294" count="1" selected="0">
            <x v="0"/>
          </reference>
        </references>
      </pivotArea>
    </chartFormat>
    <chartFormat chart="9" format="12">
      <pivotArea type="data" outline="0" fieldPosition="0">
        <references count="2">
          <reference field="4294967294" count="1" selected="0">
            <x v="0"/>
          </reference>
          <reference field="4" count="1" selected="0">
            <x v="1"/>
          </reference>
        </references>
      </pivotArea>
    </chartFormat>
    <chartFormat chart="9" format="13">
      <pivotArea type="data" outline="0" fieldPosition="0">
        <references count="2">
          <reference field="4294967294" count="1" selected="0">
            <x v="0"/>
          </reference>
          <reference field="4" count="1" selected="0">
            <x v="2"/>
          </reference>
        </references>
      </pivotArea>
    </chartFormat>
    <chartFormat chart="12" format="24">
      <pivotArea type="data" outline="0" fieldPosition="0">
        <references count="2">
          <reference field="4294967294" count="1" selected="0">
            <x v="0"/>
          </reference>
          <reference field="4" count="1" selected="0">
            <x v="1"/>
          </reference>
        </references>
      </pivotArea>
    </chartFormat>
    <chartFormat chart="12" format="25">
      <pivotArea type="data" outline="0" fieldPosition="0">
        <references count="2">
          <reference field="4294967294" count="1" selected="0">
            <x v="0"/>
          </reference>
          <reference field="4" count="1" selected="0">
            <x v="2"/>
          </reference>
        </references>
      </pivotArea>
    </chartFormat>
    <chartFormat chart="9" format="16">
      <pivotArea type="data" outline="0" fieldPosition="0">
        <references count="2">
          <reference field="4294967294" count="1" selected="0">
            <x v="0"/>
          </reference>
          <reference field="4" count="1" selected="0">
            <x v="3"/>
          </reference>
        </references>
      </pivotArea>
    </chartFormat>
    <chartFormat chart="12" format="28">
      <pivotArea type="data" outline="0" fieldPosition="0">
        <references count="2">
          <reference field="4294967294" count="1" selected="0">
            <x v="0"/>
          </reference>
          <reference field="4" count="1" selected="0">
            <x v="3"/>
          </reference>
        </references>
      </pivotArea>
    </chartFormat>
    <chartFormat chart="9" format="18" series="1">
      <pivotArea type="data" outline="0" fieldPosition="0">
        <references count="1">
          <reference field="4294967294" count="1" selected="0">
            <x v="1"/>
          </reference>
        </references>
      </pivotArea>
    </chartFormat>
    <chartFormat chart="12" format="30" series="1">
      <pivotArea type="data" outline="0" fieldPosition="0">
        <references count="1">
          <reference field="4294967294" count="1" selected="0">
            <x v="1"/>
          </reference>
        </references>
      </pivotArea>
    </chartFormat>
    <chartFormat chart="12" format="31">
      <pivotArea type="data" outline="0" fieldPosition="0">
        <references count="2">
          <reference field="4294967294" count="1" selected="0">
            <x v="1"/>
          </reference>
          <reference field="4" count="1" selected="0">
            <x v="1"/>
          </reference>
        </references>
      </pivotArea>
    </chartFormat>
    <chartFormat chart="12" format="32">
      <pivotArea type="data" outline="0" fieldPosition="0">
        <references count="2">
          <reference field="4294967294" count="1" selected="0">
            <x v="1"/>
          </reference>
          <reference field="4" count="1" selected="0">
            <x v="2"/>
          </reference>
        </references>
      </pivotArea>
    </chartFormat>
    <chartFormat chart="9" format="19">
      <pivotArea type="data" outline="0" fieldPosition="0">
        <references count="2">
          <reference field="4294967294" count="1" selected="0">
            <x v="1"/>
          </reference>
          <reference field="4" count="1" selected="0">
            <x v="1"/>
          </reference>
        </references>
      </pivotArea>
    </chartFormat>
    <chartFormat chart="9" format="20">
      <pivotArea type="data" outline="0" fieldPosition="0">
        <references count="2">
          <reference field="4294967294" count="1" selected="0">
            <x v="1"/>
          </reference>
          <reference field="4" count="1" selected="0">
            <x v="2"/>
          </reference>
        </references>
      </pivotArea>
    </chartFormat>
    <chartFormat chart="13" format="21" series="1">
      <pivotArea type="data" outline="0" fieldPosition="0">
        <references count="1">
          <reference field="4294967294" count="1" selected="0">
            <x v="0"/>
          </reference>
        </references>
      </pivotArea>
    </chartFormat>
    <chartFormat chart="13" format="22">
      <pivotArea type="data" outline="0" fieldPosition="0">
        <references count="2">
          <reference field="4294967294" count="1" selected="0">
            <x v="0"/>
          </reference>
          <reference field="4" count="1" selected="0">
            <x v="1"/>
          </reference>
        </references>
      </pivotArea>
    </chartFormat>
    <chartFormat chart="13" format="23">
      <pivotArea type="data" outline="0" fieldPosition="0">
        <references count="2">
          <reference field="4294967294" count="1" selected="0">
            <x v="0"/>
          </reference>
          <reference field="4" count="1" selected="0">
            <x v="2"/>
          </reference>
        </references>
      </pivotArea>
    </chartFormat>
    <chartFormat chart="13" format="24" series="1">
      <pivotArea type="data" outline="0" fieldPosition="0">
        <references count="1">
          <reference field="4294967294" count="1" selected="0">
            <x v="1"/>
          </reference>
        </references>
      </pivotArea>
    </chartFormat>
    <chartFormat chart="13" format="25">
      <pivotArea type="data" outline="0" fieldPosition="0">
        <references count="2">
          <reference field="4294967294" count="1" selected="0">
            <x v="1"/>
          </reference>
          <reference field="4" count="1" selected="0">
            <x v="1"/>
          </reference>
        </references>
      </pivotArea>
    </chartFormat>
    <chartFormat chart="13" format="26">
      <pivotArea type="data" outline="0" fieldPosition="0">
        <references count="2">
          <reference field="4294967294" count="1" selected="0">
            <x v="1"/>
          </reference>
          <reference field="4" count="1" selected="0">
            <x v="2"/>
          </reference>
        </references>
      </pivotArea>
    </chartFormat>
    <chartFormat chart="14" format="33" series="1">
      <pivotArea type="data" outline="0" fieldPosition="0">
        <references count="1">
          <reference field="4294967294" count="1" selected="0">
            <x v="0"/>
          </reference>
        </references>
      </pivotArea>
    </chartFormat>
    <chartFormat chart="14" format="34" series="1">
      <pivotArea type="data" outline="0" fieldPosition="0">
        <references count="1">
          <reference field="4294967294" count="1" selected="0">
            <x v="1"/>
          </reference>
        </references>
      </pivotArea>
    </chartFormat>
    <chartFormat chart="14" format="35">
      <pivotArea type="data" outline="0" fieldPosition="0">
        <references count="2">
          <reference field="4294967294" count="1" selected="0">
            <x v="0"/>
          </reference>
          <reference field="4" count="1" selected="0">
            <x v="1"/>
          </reference>
        </references>
      </pivotArea>
    </chartFormat>
    <chartFormat chart="14" format="36">
      <pivotArea type="data" outline="0" fieldPosition="0">
        <references count="2">
          <reference field="4294967294" count="1" selected="0">
            <x v="0"/>
          </reference>
          <reference field="4" count="1" selected="0">
            <x v="2"/>
          </reference>
        </references>
      </pivotArea>
    </chartFormat>
    <chartFormat chart="14" format="37">
      <pivotArea type="data" outline="0" fieldPosition="0">
        <references count="2">
          <reference field="4294967294" count="1" selected="0">
            <x v="1"/>
          </reference>
          <reference field="4" count="1" selected="0">
            <x v="1"/>
          </reference>
        </references>
      </pivotArea>
    </chartFormat>
    <chartFormat chart="14" format="38">
      <pivotArea type="data" outline="0" fieldPosition="0">
        <references count="2">
          <reference field="4294967294" count="1" selected="0">
            <x v="1"/>
          </reference>
          <reference field="4" count="1" selected="0">
            <x v="2"/>
          </reference>
        </references>
      </pivotArea>
    </chartFormat>
    <chartFormat chart="14" format="39">
      <pivotArea type="data" outline="0" fieldPosition="0">
        <references count="2">
          <reference field="4294967294" count="1" selected="0">
            <x v="0"/>
          </reference>
          <reference field="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E1C91339-BF59-4A16-B1B9-71430E0D3261}" name="Totalen_sparklijn" cacheId="0" applyNumberFormats="0" applyBorderFormats="0" applyFontFormats="0" applyPatternFormats="0" applyAlignmentFormats="0" applyWidthHeightFormats="1" dataCaption="Waarden" updatedVersion="6" minRefreshableVersion="3" rowGrandTotals="0" colGrandTotals="0" itemPrintTitles="1" createdVersion="6" indent="0" outline="1" outlineData="1" multipleFieldFilters="0" rowHeaderCaption="Plaats">
  <location ref="A19:X27" firstHeaderRow="1" firstDataRow="3" firstDataCol="1" rowPageCount="1" colPageCount="1"/>
  <pivotFields count="12">
    <pivotField showAll="0"/>
    <pivotField showAll="0"/>
    <pivotField showAll="0"/>
    <pivotField axis="axisRow" showAll="0">
      <items count="7">
        <item x="0"/>
        <item x="5"/>
        <item x="3"/>
        <item x="4"/>
        <item x="1"/>
        <item x="2"/>
        <item t="default"/>
      </items>
    </pivotField>
    <pivotField axis="axisPage" multipleItemSelectionAllowed="1" showAll="0">
      <items count="8">
        <item h="1" x="0"/>
        <item x="3"/>
        <item x="4"/>
        <item h="1" x="5"/>
        <item h="1" x="6"/>
        <item h="1" x="2"/>
        <item h="1" x="1"/>
        <item t="default"/>
      </items>
    </pivotField>
    <pivotField axis="axisCol" numFmtId="166" showAll="0">
      <items count="15">
        <item x="0"/>
        <item x="1"/>
        <item x="2"/>
        <item x="3"/>
        <item x="4"/>
        <item x="5"/>
        <item x="6"/>
        <item x="7"/>
        <item x="8"/>
        <item x="9"/>
        <item x="10"/>
        <item x="11"/>
        <item x="12"/>
        <item x="13"/>
        <item t="default"/>
      </items>
    </pivotField>
    <pivotField showAll="0">
      <items count="14">
        <item x="12"/>
        <item x="1"/>
        <item x="0"/>
        <item x="6"/>
        <item x="2"/>
        <item x="5"/>
        <item x="10"/>
        <item x="4"/>
        <item x="9"/>
        <item x="7"/>
        <item x="3"/>
        <item x="11"/>
        <item x="8"/>
        <item t="default"/>
      </items>
    </pivotField>
    <pivotField showAll="0"/>
    <pivotField dataField="1" numFmtId="165" showAll="0"/>
    <pivotField showAll="0"/>
    <pivotField showAll="0" defaultSubtotal="0"/>
    <pivotField axis="axisCol" showAll="0" defaultSubtotal="0">
      <items count="4">
        <item x="0"/>
        <item x="1"/>
        <item x="2"/>
        <item x="3"/>
      </items>
    </pivotField>
  </pivotFields>
  <rowFields count="1">
    <field x="3"/>
  </rowFields>
  <rowItems count="6">
    <i>
      <x/>
    </i>
    <i>
      <x v="1"/>
    </i>
    <i>
      <x v="2"/>
    </i>
    <i>
      <x v="3"/>
    </i>
    <i>
      <x v="4"/>
    </i>
    <i>
      <x v="5"/>
    </i>
  </rowItems>
  <colFields count="2">
    <field x="11"/>
    <field x="5"/>
  </colFields>
  <colItems count="23">
    <i>
      <x v="1"/>
      <x v="1"/>
    </i>
    <i r="1">
      <x v="2"/>
    </i>
    <i r="1">
      <x v="3"/>
    </i>
    <i r="1">
      <x v="4"/>
    </i>
    <i r="1">
      <x v="5"/>
    </i>
    <i r="1">
      <x v="6"/>
    </i>
    <i r="1">
      <x v="7"/>
    </i>
    <i r="1">
      <x v="8"/>
    </i>
    <i r="1">
      <x v="9"/>
    </i>
    <i r="1">
      <x v="10"/>
    </i>
    <i r="1">
      <x v="11"/>
    </i>
    <i r="1">
      <x v="12"/>
    </i>
    <i>
      <x v="2"/>
      <x v="1"/>
    </i>
    <i r="1">
      <x v="2"/>
    </i>
    <i r="1">
      <x v="3"/>
    </i>
    <i r="1">
      <x v="4"/>
    </i>
    <i r="1">
      <x v="5"/>
    </i>
    <i r="1">
      <x v="6"/>
    </i>
    <i r="1">
      <x v="7"/>
    </i>
    <i r="1">
      <x v="8"/>
    </i>
    <i r="1">
      <x v="9"/>
    </i>
    <i r="1">
      <x v="10"/>
    </i>
    <i r="1">
      <x v="11"/>
    </i>
  </colItems>
  <pageFields count="1">
    <pageField fld="4" hier="-1"/>
  </pageFields>
  <dataFields count="1">
    <dataField name="Som van Verkoop" fld="8" baseField="3" baseItem="2" numFmtId="3"/>
  </dataFields>
  <formats count="6">
    <format dxfId="6">
      <pivotArea dataOnly="0" labelOnly="1" fieldPosition="0">
        <references count="2">
          <reference field="5" count="12">
            <x v="1"/>
            <x v="2"/>
            <x v="3"/>
            <x v="4"/>
            <x v="5"/>
            <x v="6"/>
            <x v="7"/>
            <x v="8"/>
            <x v="9"/>
            <x v="10"/>
            <x v="11"/>
            <x v="12"/>
          </reference>
          <reference field="11" count="1" selected="0">
            <x v="1"/>
          </reference>
        </references>
      </pivotArea>
    </format>
    <format dxfId="5">
      <pivotArea dataOnly="0" labelOnly="1" fieldPosition="0">
        <references count="2">
          <reference field="5" count="11">
            <x v="1"/>
            <x v="2"/>
            <x v="3"/>
            <x v="4"/>
            <x v="5"/>
            <x v="6"/>
            <x v="7"/>
            <x v="8"/>
            <x v="9"/>
            <x v="10"/>
            <x v="11"/>
          </reference>
          <reference field="11" count="1" selected="0">
            <x v="2"/>
          </reference>
        </references>
      </pivotArea>
    </format>
    <format dxfId="4">
      <pivotArea field="3" type="button" dataOnly="0" labelOnly="1" outline="0" axis="axisRow" fieldPosition="0"/>
    </format>
    <format dxfId="3">
      <pivotArea dataOnly="0" labelOnly="1" outline="0" fieldPosition="0">
        <references count="1">
          <reference field="4" count="0"/>
        </references>
      </pivotArea>
    </format>
    <format dxfId="2">
      <pivotArea dataOnly="0" labelOnly="1" outline="0" fieldPosition="0">
        <references count="1">
          <reference field="4" count="0"/>
        </references>
      </pivotArea>
    </format>
    <format dxfId="1">
      <pivotArea dataOnly="0" labelOnly="1" outline="0" fieldPosition="0">
        <references count="1">
          <reference field="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EA0E13ED-02A8-43D4-862C-B4EBF06B434B}" name="Draaitabel2" cacheId="0" applyNumberFormats="0" applyBorderFormats="0" applyFontFormats="0" applyPatternFormats="0" applyAlignmentFormats="0" applyWidthHeightFormats="1" dataCaption="Waarden" updatedVersion="6" minRefreshableVersion="3" rowGrandTotals="0" colGrandTotals="0" itemPrintTitles="1" createdVersion="6" indent="0" outline="1" outlineData="1" multipleFieldFilters="0" rowHeaderCaption="Plaats">
  <location ref="A43:X51" firstHeaderRow="1" firstDataRow="3" firstDataCol="1" rowPageCount="1" colPageCount="1"/>
  <pivotFields count="12">
    <pivotField showAll="0"/>
    <pivotField showAll="0"/>
    <pivotField showAll="0"/>
    <pivotField axis="axisRow" showAll="0">
      <items count="7">
        <item x="0"/>
        <item x="5"/>
        <item x="3"/>
        <item x="4"/>
        <item x="1"/>
        <item x="2"/>
        <item t="default"/>
      </items>
    </pivotField>
    <pivotField axis="axisPage" multipleItemSelectionAllowed="1" showAll="0">
      <items count="8">
        <item h="1" x="0"/>
        <item x="3"/>
        <item h="1" x="4"/>
        <item h="1" x="5"/>
        <item h="1" x="6"/>
        <item h="1" x="2"/>
        <item h="1" x="1"/>
        <item t="default"/>
      </items>
    </pivotField>
    <pivotField axis="axisCol" numFmtId="166" showAll="0">
      <items count="15">
        <item x="0"/>
        <item x="1"/>
        <item x="2"/>
        <item x="3"/>
        <item x="4"/>
        <item x="5"/>
        <item x="6"/>
        <item x="7"/>
        <item x="8"/>
        <item x="9"/>
        <item x="10"/>
        <item x="11"/>
        <item x="12"/>
        <item x="13"/>
        <item t="default"/>
      </items>
    </pivotField>
    <pivotField showAll="0"/>
    <pivotField showAll="0"/>
    <pivotField dataField="1" numFmtId="165" showAll="0"/>
    <pivotField showAll="0"/>
    <pivotField showAll="0" defaultSubtotal="0">
      <items count="6">
        <item sd="0" x="0"/>
        <item sd="0" x="1"/>
        <item sd="0" x="2"/>
        <item sd="0" x="3"/>
        <item sd="0" x="4"/>
        <item sd="0" x="5"/>
      </items>
    </pivotField>
    <pivotField axis="axisCol" showAll="0" defaultSubtotal="0">
      <items count="4">
        <item sd="0" x="0"/>
        <item x="1"/>
        <item x="2"/>
        <item sd="0" x="3"/>
      </items>
    </pivotField>
  </pivotFields>
  <rowFields count="1">
    <field x="3"/>
  </rowFields>
  <rowItems count="6">
    <i>
      <x/>
    </i>
    <i>
      <x v="1"/>
    </i>
    <i>
      <x v="2"/>
    </i>
    <i>
      <x v="3"/>
    </i>
    <i>
      <x v="4"/>
    </i>
    <i>
      <x v="5"/>
    </i>
  </rowItems>
  <colFields count="2">
    <field x="11"/>
    <field x="5"/>
  </colFields>
  <colItems count="23">
    <i>
      <x v="1"/>
      <x v="1"/>
    </i>
    <i r="1">
      <x v="2"/>
    </i>
    <i r="1">
      <x v="3"/>
    </i>
    <i r="1">
      <x v="4"/>
    </i>
    <i r="1">
      <x v="5"/>
    </i>
    <i r="1">
      <x v="6"/>
    </i>
    <i r="1">
      <x v="7"/>
    </i>
    <i r="1">
      <x v="8"/>
    </i>
    <i r="1">
      <x v="9"/>
    </i>
    <i r="1">
      <x v="10"/>
    </i>
    <i r="1">
      <x v="11"/>
    </i>
    <i r="1">
      <x v="12"/>
    </i>
    <i>
      <x v="2"/>
      <x v="1"/>
    </i>
    <i r="1">
      <x v="2"/>
    </i>
    <i r="1">
      <x v="3"/>
    </i>
    <i r="1">
      <x v="4"/>
    </i>
    <i r="1">
      <x v="5"/>
    </i>
    <i r="1">
      <x v="6"/>
    </i>
    <i r="1">
      <x v="7"/>
    </i>
    <i r="1">
      <x v="8"/>
    </i>
    <i r="1">
      <x v="9"/>
    </i>
    <i r="1">
      <x v="10"/>
    </i>
    <i r="1">
      <x v="11"/>
    </i>
  </colItems>
  <pageFields count="1">
    <pageField fld="4" hier="-1"/>
  </pageFields>
  <dataFields count="1">
    <dataField name="Som van Verkoop" fld="8" baseField="0" baseItem="0"/>
  </dataFields>
  <formats count="3">
    <format dxfId="9">
      <pivotArea dataOnly="0" outline="0" fieldPosition="0">
        <references count="1">
          <reference field="4" count="0"/>
        </references>
      </pivotArea>
    </format>
    <format dxfId="8">
      <pivotArea dataOnly="0" outline="0" fieldPosition="0">
        <references count="1">
          <reference field="4" count="0"/>
        </references>
      </pivotArea>
    </format>
    <format dxfId="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A86F1A3D-75DC-4551-BA8A-6D9B4AF343B0}" name="Draaitabel1" cacheId="0" applyNumberFormats="0" applyBorderFormats="0" applyFontFormats="0" applyPatternFormats="0" applyAlignmentFormats="0" applyWidthHeightFormats="1" dataCaption="Waarden" updatedVersion="6" minRefreshableVersion="3" rowGrandTotals="0" colGrandTotals="0" itemPrintTitles="1" createdVersion="6" indent="0" outline="1" outlineData="1" multipleFieldFilters="0" rowHeaderCaption="Plaats">
  <location ref="A31:X39" firstHeaderRow="1" firstDataRow="3" firstDataCol="1" rowPageCount="1" colPageCount="1"/>
  <pivotFields count="12">
    <pivotField showAll="0"/>
    <pivotField showAll="0"/>
    <pivotField showAll="0"/>
    <pivotField axis="axisRow" showAll="0">
      <items count="7">
        <item x="0"/>
        <item x="5"/>
        <item x="3"/>
        <item x="4"/>
        <item x="1"/>
        <item x="2"/>
        <item t="default"/>
      </items>
    </pivotField>
    <pivotField axis="axisPage" showAll="0">
      <items count="8">
        <item x="0"/>
        <item x="3"/>
        <item x="4"/>
        <item x="5"/>
        <item x="6"/>
        <item x="2"/>
        <item x="1"/>
        <item t="default"/>
      </items>
    </pivotField>
    <pivotField axis="axisCol" numFmtId="166" showAll="0">
      <items count="15">
        <item x="0"/>
        <item x="1"/>
        <item x="2"/>
        <item x="3"/>
        <item x="4"/>
        <item x="5"/>
        <item x="6"/>
        <item x="7"/>
        <item x="8"/>
        <item x="9"/>
        <item x="10"/>
        <item x="11"/>
        <item x="12"/>
        <item x="13"/>
        <item t="default"/>
      </items>
    </pivotField>
    <pivotField showAll="0"/>
    <pivotField showAll="0"/>
    <pivotField dataField="1" numFmtId="165" showAll="0"/>
    <pivotField showAll="0"/>
    <pivotField showAll="0" defaultSubtotal="0">
      <items count="6">
        <item sd="0" x="0"/>
        <item sd="0" x="1"/>
        <item sd="0" x="2"/>
        <item sd="0" x="3"/>
        <item sd="0" x="4"/>
        <item sd="0" x="5"/>
      </items>
    </pivotField>
    <pivotField axis="axisCol" showAll="0" defaultSubtotal="0">
      <items count="4">
        <item sd="0" x="0"/>
        <item x="1"/>
        <item x="2"/>
        <item sd="0" x="3"/>
      </items>
    </pivotField>
  </pivotFields>
  <rowFields count="1">
    <field x="3"/>
  </rowFields>
  <rowItems count="6">
    <i>
      <x/>
    </i>
    <i>
      <x v="1"/>
    </i>
    <i>
      <x v="2"/>
    </i>
    <i>
      <x v="3"/>
    </i>
    <i>
      <x v="4"/>
    </i>
    <i>
      <x v="5"/>
    </i>
  </rowItems>
  <colFields count="2">
    <field x="11"/>
    <field x="5"/>
  </colFields>
  <colItems count="23">
    <i>
      <x v="1"/>
      <x v="1"/>
    </i>
    <i r="1">
      <x v="2"/>
    </i>
    <i r="1">
      <x v="3"/>
    </i>
    <i r="1">
      <x v="4"/>
    </i>
    <i r="1">
      <x v="5"/>
    </i>
    <i r="1">
      <x v="6"/>
    </i>
    <i r="1">
      <x v="7"/>
    </i>
    <i r="1">
      <x v="8"/>
    </i>
    <i r="1">
      <x v="9"/>
    </i>
    <i r="1">
      <x v="10"/>
    </i>
    <i r="1">
      <x v="11"/>
    </i>
    <i r="1">
      <x v="12"/>
    </i>
    <i>
      <x v="2"/>
      <x v="1"/>
    </i>
    <i r="1">
      <x v="2"/>
    </i>
    <i r="1">
      <x v="3"/>
    </i>
    <i r="1">
      <x v="4"/>
    </i>
    <i r="1">
      <x v="5"/>
    </i>
    <i r="1">
      <x v="6"/>
    </i>
    <i r="1">
      <x v="7"/>
    </i>
    <i r="1">
      <x v="8"/>
    </i>
    <i r="1">
      <x v="9"/>
    </i>
    <i r="1">
      <x v="10"/>
    </i>
    <i r="1">
      <x v="11"/>
    </i>
  </colItems>
  <pageFields count="1">
    <pageField fld="4" item="2" hier="-1"/>
  </pageFields>
  <dataFields count="1">
    <dataField name="Som van Verkoop" fld="8" baseField="0" baseItem="0"/>
  </dataFields>
  <formats count="2">
    <format dxfId="11">
      <pivotArea dataOnly="0" labelOnly="1" outline="0" fieldPosition="0">
        <references count="1">
          <reference field="4" count="1">
            <x v="2"/>
          </reference>
        </references>
      </pivotArea>
    </format>
    <format dxfId="10">
      <pivotArea dataOnly="0" labelOnly="1" outline="0" fieldPosition="0">
        <references count="1">
          <reference field="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C19D6EF8-6004-4BA0-BDC1-7726F68D8B56}" name="Maptabel" cacheId="0" applyNumberFormats="0" applyBorderFormats="0" applyFontFormats="0" applyPatternFormats="0" applyAlignmentFormats="0" applyWidthHeightFormats="1" dataCaption="Waarden" updatedVersion="6" minRefreshableVersion="5" useAutoFormatting="1" rowGrandTotals="0" colGrandTotals="0" itemPrintTitles="1" createdVersion="6" indent="0" compact="0" compactData="0" multipleFieldFilters="0" chartFormat="10" rowHeaderCaption="Manager ">
  <location ref="A15:C21" firstHeaderRow="1" firstDataRow="1" firstDataCol="2"/>
  <pivotFields count="12">
    <pivotField compact="0" outline="0" showAll="0" defaultSubtotal="0"/>
    <pivotField axis="axisRow" compact="0" outline="0" subtotalTop="0" showAll="0" sortType="ascending" defaultSubtotal="0">
      <items count="1">
        <item x="0"/>
      </items>
      <extLst>
        <ext xmlns:x14="http://schemas.microsoft.com/office/spreadsheetml/2009/9/main" uri="{2946ED86-A175-432a-8AC1-64E0C546D7DE}">
          <x14:pivotField fillDownLabels="1"/>
        </ext>
      </extLst>
    </pivotField>
    <pivotField axis="axisRow" compact="0" outline="0" subtotalTop="0" showAll="0" sortType="ascending" defaultSubtotal="0">
      <items count="6">
        <item x="5"/>
        <item n="Limburg" x="3"/>
        <item x="0"/>
        <item x="2"/>
        <item x="1"/>
        <item x="4"/>
      </items>
    </pivotField>
    <pivotField compact="0" outline="0" subtotalTop="0" showAll="0" defaultSubtotal="0">
      <items count="6">
        <item x="0"/>
        <item x="5"/>
        <item x="3"/>
        <item x="4"/>
        <item x="1"/>
        <item x="2"/>
      </items>
    </pivotField>
    <pivotField compact="0" outline="0" subtotalTop="0" showAll="0" defaultSubtotal="0">
      <items count="7">
        <item h="1" x="0"/>
        <item x="3"/>
        <item x="4"/>
        <item h="1" x="5"/>
        <item h="1" x="6"/>
        <item h="1" x="2"/>
        <item h="1" x="1"/>
      </items>
    </pivotField>
    <pivotField compact="0" numFmtId="16" outline="0" showAll="0" defaultSubtotal="0">
      <items count="14">
        <item x="0"/>
        <item x="1"/>
        <item x="2"/>
        <item x="3"/>
        <item x="4"/>
        <item x="5"/>
        <item x="6"/>
        <item x="7"/>
        <item x="8"/>
        <item x="9"/>
        <item x="10"/>
        <item x="11"/>
        <item x="12"/>
        <item x="13"/>
      </items>
    </pivotField>
    <pivotField compact="0" outline="0" showAll="0" defaultSubtotal="0">
      <items count="13">
        <item x="12"/>
        <item x="1"/>
        <item x="0"/>
        <item x="6"/>
        <item x="2"/>
        <item x="5"/>
        <item x="10"/>
        <item x="4"/>
        <item x="9"/>
        <item x="7"/>
        <item x="3"/>
        <item x="11"/>
        <item x="8"/>
      </items>
    </pivotField>
    <pivotField compact="0" outline="0" subtotalTop="0" showAll="0" defaultSubtotal="0"/>
    <pivotField dataField="1" compact="0" numFmtId="165" outline="0" subtotalTop="0" showAll="0" defaultSubtotal="0"/>
    <pivotField name="Merk" compact="0" outline="0" showAll="0" defaultSubtotal="0"/>
    <pivotField compact="0" outline="0" subtotalTop="0" showAll="0" defaultSubtotal="0">
      <items count="6">
        <item x="1"/>
        <item x="2"/>
        <item x="3"/>
        <item x="4"/>
        <item x="0"/>
        <item x="5"/>
      </items>
    </pivotField>
    <pivotField compact="0" outline="0" subtotalTop="0" showAll="0" defaultSubtotal="0">
      <items count="4">
        <item x="2"/>
        <item x="0"/>
        <item x="1"/>
        <item x="3"/>
      </items>
    </pivotField>
  </pivotFields>
  <rowFields count="2">
    <field x="1"/>
    <field x="2"/>
  </rowFields>
  <rowItems count="6">
    <i>
      <x/>
      <x/>
    </i>
    <i r="1">
      <x v="1"/>
    </i>
    <i r="1">
      <x v="2"/>
    </i>
    <i r="1">
      <x v="3"/>
    </i>
    <i r="1">
      <x v="4"/>
    </i>
    <i r="1">
      <x v="5"/>
    </i>
  </rowItems>
  <colItems count="1">
    <i/>
  </colItems>
  <dataFields count="1">
    <dataField name="Som van Verkoop" fld="8" baseField="2" baseItem="0"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_Manager" xr10:uid="{2BBDBAFF-0643-4D7B-A8F2-A0A01FFB9DFD}" sourceName="Regio Manager">
  <pivotTables>
    <pivotTable tabId="5" name="Categorietabel"/>
    <pivotTable tabId="4" name="Lijntabel"/>
    <pivotTable tabId="6" name="Managertabel"/>
    <pivotTable tabId="9" name="Maptabel"/>
    <pivotTable tabId="7" name="Taarttabel"/>
    <pivotTable tabId="8" name="Totalen_sparklijn"/>
  </pivotTables>
  <data>
    <tabular pivotCacheId="1071765916">
      <items count="6">
        <i x="0" s="1"/>
        <i x="5" s="1"/>
        <i x="3" s="1"/>
        <i x="4"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groep" xr10:uid="{E383583C-BE8E-4885-80A2-2001FE2CD2C6}" sourceName="Productgroep">
  <pivotTables>
    <pivotTable tabId="5" name="Categorietabel"/>
    <pivotTable tabId="4" name="Lijntabel"/>
    <pivotTable tabId="6" name="Managertabel"/>
    <pivotTable tabId="9" name="Maptabel"/>
    <pivotTable tabId="7" name="Taarttabel"/>
    <pivotTable tabId="8" name="Totalen_sparklijn"/>
  </pivotTables>
  <data>
    <tabular pivotCacheId="1071765916">
      <items count="13">
        <i x="12" s="1"/>
        <i x="1" s="1"/>
        <i x="0" s="1"/>
        <i x="6" s="1"/>
        <i x="2" s="1"/>
        <i x="5" s="1"/>
        <i x="10" s="1"/>
        <i x="4" s="1"/>
        <i x="9" s="1"/>
        <i x="7" s="1"/>
        <i x="3" s="1"/>
        <i x="11" s="1"/>
        <i x="8"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inkel" xr10:uid="{583F5784-F215-4A80-9DE8-7C4E0E340D83}" sourceName="Winkel">
  <pivotTables>
    <pivotTable tabId="5" name="Categorietabel"/>
    <pivotTable tabId="4" name="Lijntabel"/>
    <pivotTable tabId="6" name="Managertabel"/>
    <pivotTable tabId="9" name="Maptabel"/>
    <pivotTable tabId="8" name="Totalen_sparklijn"/>
    <pivotTable tabId="7" name="Taarttabel"/>
  </pivotTables>
  <data>
    <tabular pivotCacheId="1071765916">
      <items count="7">
        <i x="0"/>
        <i x="3" s="1"/>
        <i x="4" s="1"/>
        <i x="5"/>
        <i x="6"/>
        <i x="2"/>
        <i x="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and" xr10:uid="{0C1B5407-6BAD-4776-B674-1AB12A9804C4}" sourceName="Maand">
  <pivotTables>
    <pivotTable tabId="2" name="Dashboardtabel"/>
    <pivotTable tabId="5" name="Categorietabel"/>
    <pivotTable tabId="4" name="Lijntabel"/>
    <pivotTable tabId="6" name="Managertabel"/>
    <pivotTable tabId="9" name="Maptabel"/>
    <pivotTable tabId="7" name="Taarttabel"/>
    <pivotTable tabId="8" name="Totalen_sparklijn"/>
  </pivotTables>
  <data>
    <tabular pivotCacheId="1071765916" showMissing="0">
      <items count="14">
        <i x="1" s="1"/>
        <i x="2" s="1"/>
        <i x="3" s="1"/>
        <i x="4" s="1"/>
        <i x="5" s="1"/>
        <i x="6" s="1"/>
        <i x="7" s="1"/>
        <i x="8" s="1"/>
        <i x="9" s="1"/>
        <i x="10" s="1"/>
        <i x="11" s="1"/>
        <i x="12" s="1"/>
        <i x="0" s="1" nd="1"/>
        <i x="13"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Jaren" xr10:uid="{F470DF54-9B76-4F46-94E7-FD1B00938B31}" sourceName="Jaren">
  <pivotTables>
    <pivotTable tabId="6" name="Managertabel"/>
    <pivotTable tabId="5" name="Categorietabel"/>
    <pivotTable tabId="4" name="Lijntabel"/>
    <pivotTable tabId="9" name="Maptabel"/>
    <pivotTable tabId="7" name="Taarttabel"/>
  </pivotTables>
  <data>
    <tabular pivotCacheId="1071765916">
      <items count="4">
        <i x="1" s="1"/>
        <i x="2" s="1"/>
        <i x="0" s="1" nd="1"/>
        <i x="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 Manager" xr10:uid="{72B06C25-E906-4F8E-BB79-3C5DE03B0D67}" cache="Slicer_Regio_Manager" caption="Regio Manager" rowHeight="241300"/>
  <slicer name="Productgroep" xr10:uid="{E84B59AD-1E88-404F-A0FD-6B5466CFA1CC}" cache="Slicer_Productgroep" caption="Productgroep" startItem="6" rowHeight="241300"/>
  <slicer name="Winkel" xr10:uid="{020A894C-B403-463A-A147-C9F804C81545}" cache="Slicer_Winkel" caption="Winkel" startItem="1" rowHeight="234950"/>
  <slicer name="Winkel 1" xr10:uid="{A911C122-1B43-462C-AAF2-9C78B660594B}" cache="Slicer_Winkel" caption="Winkel" rowHeight="241300"/>
  <slicer name="Maand" xr10:uid="{FC8B704D-A137-4FE8-BD2A-5D6E8A88B585}" cache="Slicer_Maand" caption="Maand" rowHeight="241300"/>
  <slicer name="Jaren" xr10:uid="{702B00FB-B5F3-4707-91AC-C4AFC345C474}" cache="Slicer_Jaren" caption="Jaren" lockedPosition="1"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803BB3A-8C91-4B97-AE1B-40920E273517}" name="Database" displayName="Database" ref="A1:J1000" totalsRowShown="0" headerRowDxfId="29" dataDxfId="28" tableBorderDxfId="27">
  <autoFilter ref="A1:J1000" xr:uid="{4C4380BB-40BC-4800-9F0F-CF97FC66EB7E}"/>
  <tableColumns count="10">
    <tableColumn id="1" xr3:uid="{60B6CE51-3A4D-4BB2-AD68-3FC8085317FA}" name="ProductNr" dataDxfId="26"/>
    <tableColumn id="2" xr3:uid="{AD01B0ED-E50A-4BF6-AE35-D3BFE55DD1D7}" name="Nederland" dataDxfId="25"/>
    <tableColumn id="3" xr3:uid="{3A0448AC-288A-4BDE-BC9E-CAB4EDFB74CF}" name="Provincie" dataDxfId="24"/>
    <tableColumn id="4" xr3:uid="{5A32EDD7-E376-4DC8-AF6E-7C4BB6651486}" name="Regio Manager" dataDxfId="23"/>
    <tableColumn id="5" xr3:uid="{A1851ADB-D83E-4826-9C0C-9975BEC6AF63}" name="Winkel" dataDxfId="22"/>
    <tableColumn id="6" xr3:uid="{CBF771FD-00DE-4059-B4D9-F053F0B336A9}" name="Maand" dataDxfId="21"/>
    <tableColumn id="7" xr3:uid="{6284725E-F644-460C-BF5D-B4AEF12127AB}" name="Productgroep" dataDxfId="20"/>
    <tableColumn id="8" xr3:uid="{0C0465DF-AB34-4923-B6A0-CCD5FC8946F3}" name="Product" dataDxfId="19"/>
    <tableColumn id="9" xr3:uid="{83818711-2E43-4BDC-BB26-687CD8006F1B}" name="Verkoop" dataDxfId="18"/>
    <tableColumn id="10" xr3:uid="{4E537AB6-D365-4959-81FE-B1CA91D574C6}" name="Merk" dataDxfId="17"/>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AE59DB8-956D-4121-AC5A-7695CFEF43D9}" name="Tabel3" displayName="Tabel3" ref="A1:J83" totalsRowShown="0">
  <autoFilter ref="A1:J83" xr:uid="{00000000-0009-0000-0100-000003000000}"/>
  <tableColumns count="10">
    <tableColumn id="1" xr3:uid="{2E098EA0-B960-429B-93DB-58C458AF626A}" name="ProductNr"/>
    <tableColumn id="2" xr3:uid="{21478926-2748-4551-B2B2-7BF86BDEABB3}" name="Nederland"/>
    <tableColumn id="3" xr3:uid="{19B92F6D-ABB0-4A48-A062-365009BF4574}" name="Provincie"/>
    <tableColumn id="4" xr3:uid="{8D91BC0C-6844-4B4A-AAD9-39A5DD837099}" name="Regio Manager"/>
    <tableColumn id="5" xr3:uid="{8D36D38A-9490-4606-8C6F-1E965FD31247}" name="Winkel"/>
    <tableColumn id="6" xr3:uid="{4F6C8F4F-B056-411D-BA48-6A29563F34EE}" name="Maand" dataDxfId="0"/>
    <tableColumn id="7" xr3:uid="{EBC3E713-D986-438C-B2E4-29F5F171B983}" name="Productgroep"/>
    <tableColumn id="8" xr3:uid="{200AD163-C4DA-4D57-8C62-AD3F244D4C0E}" name="Product"/>
    <tableColumn id="9" xr3:uid="{251C8D5C-5A14-4E2E-9EB5-A2300D676D62}" name="Verkoop"/>
    <tableColumn id="10" xr3:uid="{F9CBE3C3-63D2-428E-9FC7-97C7A7D29803}" name="Merk"/>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OorspronkelijkeTijdlijn_Maand" xr10:uid="{3F40C591-D66A-4FF7-B9B9-19D6428A2017}" sourceName="Maand">
  <pivotTables>
    <pivotTable tabId="2" name="Dashboardtabel"/>
    <pivotTable tabId="5" name="Categorietabel"/>
    <pivotTable tabId="4" name="Lijntabel"/>
    <pivotTable tabId="6" name="Managertabel"/>
    <pivotTable tabId="9" name="Maptabel"/>
    <pivotTable tabId="7" name="Taarttabel"/>
  </pivotTables>
  <state minimalRefreshVersion="6" lastRefreshVersion="6" pivotCacheId="1071765916" filterType="unknown">
    <bounds startDate="2017-01-01T00:00:00" endDate="2019-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Maand 1" xr10:uid="{63AF617C-0745-47A0-B432-0EF1B2DC6E63}" cache="OorspronkelijkeTijdlijn_Maand" caption="Maand" level="2" selectionLevel="2" scrollPosition="2017-02-02T00:00:00"/>
</timeline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0.bin"/><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5" Type="http://schemas.microsoft.com/office/2011/relationships/timeline" Target="../timelines/timelin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8.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3" Type="http://schemas.openxmlformats.org/officeDocument/2006/relationships/pivotTable" Target="../pivotTables/pivotTable8.xml"/><Relationship Id="rId2" Type="http://schemas.openxmlformats.org/officeDocument/2006/relationships/pivotTable" Target="../pivotTables/pivotTable7.xml"/><Relationship Id="rId1" Type="http://schemas.openxmlformats.org/officeDocument/2006/relationships/pivotTable" Target="../pivotTables/pivotTable6.xml"/><Relationship Id="rId5" Type="http://schemas.openxmlformats.org/officeDocument/2006/relationships/drawing" Target="../drawings/drawing15.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B5EFB-2FFD-45F4-973B-3477FC0144F4}">
  <dimension ref="A1:B22"/>
  <sheetViews>
    <sheetView showGridLines="0" zoomScaleNormal="100" workbookViewId="0">
      <selection activeCell="C1" sqref="C1"/>
    </sheetView>
  </sheetViews>
  <sheetFormatPr defaultRowHeight="14.25" x14ac:dyDescent="0.45"/>
  <cols>
    <col min="1" max="1" width="75.33203125" style="106" customWidth="1"/>
    <col min="2" max="2" width="19.46484375" style="29" customWidth="1"/>
  </cols>
  <sheetData>
    <row r="1" spans="1:2" ht="48" customHeight="1" x14ac:dyDescent="0.45">
      <c r="A1" s="104" t="s">
        <v>1265</v>
      </c>
      <c r="B1" s="103"/>
    </row>
    <row r="2" spans="1:2" ht="21.75" customHeight="1" x14ac:dyDescent="0.45">
      <c r="A2" s="105" t="s">
        <v>1266</v>
      </c>
    </row>
    <row r="3" spans="1:2" ht="21.75" customHeight="1" x14ac:dyDescent="0.45">
      <c r="A3" s="106" t="s">
        <v>1267</v>
      </c>
    </row>
    <row r="4" spans="1:2" ht="21.75" customHeight="1" x14ac:dyDescent="0.45">
      <c r="A4" s="106" t="s">
        <v>1268</v>
      </c>
    </row>
    <row r="5" spans="1:2" ht="21.75" customHeight="1" x14ac:dyDescent="0.45">
      <c r="A5" s="106" t="s">
        <v>1270</v>
      </c>
    </row>
    <row r="6" spans="1:2" ht="21.75" customHeight="1" x14ac:dyDescent="0.45">
      <c r="A6" s="106" t="s">
        <v>1269</v>
      </c>
    </row>
    <row r="7" spans="1:2" ht="21.75" customHeight="1" x14ac:dyDescent="0.45">
      <c r="A7" t="s">
        <v>1210</v>
      </c>
    </row>
    <row r="8" spans="1:2" ht="21.75" customHeight="1" x14ac:dyDescent="0.45">
      <c r="A8" t="s">
        <v>1271</v>
      </c>
    </row>
    <row r="9" spans="1:2" ht="21.75" customHeight="1" x14ac:dyDescent="0.45">
      <c r="A9" t="s">
        <v>13</v>
      </c>
    </row>
    <row r="10" spans="1:2" ht="21.75" customHeight="1" x14ac:dyDescent="0.45">
      <c r="A10" t="s">
        <v>1272</v>
      </c>
    </row>
    <row r="11" spans="1:2" ht="21.75" customHeight="1" x14ac:dyDescent="0.45">
      <c r="A11" t="s">
        <v>1259</v>
      </c>
    </row>
    <row r="12" spans="1:2" ht="21.75" customHeight="1" x14ac:dyDescent="0.45">
      <c r="A12" t="s">
        <v>18</v>
      </c>
    </row>
    <row r="13" spans="1:2" ht="21.75" customHeight="1" x14ac:dyDescent="0.45">
      <c r="A13" t="s">
        <v>19</v>
      </c>
    </row>
    <row r="14" spans="1:2" ht="21.75" customHeight="1" x14ac:dyDescent="0.45">
      <c r="A14" t="s">
        <v>1273</v>
      </c>
    </row>
    <row r="15" spans="1:2" ht="21.75" customHeight="1" x14ac:dyDescent="0.45">
      <c r="A15" t="s">
        <v>22</v>
      </c>
    </row>
    <row r="16" spans="1:2" ht="21.75" customHeight="1" x14ac:dyDescent="0.45">
      <c r="A16" t="s">
        <v>1262</v>
      </c>
    </row>
    <row r="17" spans="1:1" ht="21.75" customHeight="1" x14ac:dyDescent="0.45">
      <c r="A17" t="s">
        <v>25</v>
      </c>
    </row>
    <row r="18" spans="1:1" ht="21.75" customHeight="1" x14ac:dyDescent="0.45"/>
    <row r="19" spans="1:1" ht="21.75" customHeight="1" x14ac:dyDescent="0.45"/>
    <row r="20" spans="1:1" ht="21.75" customHeight="1" x14ac:dyDescent="0.45"/>
    <row r="21" spans="1:1" ht="21.75" customHeight="1" x14ac:dyDescent="0.45"/>
    <row r="22" spans="1:1" ht="21.75" customHeight="1" x14ac:dyDescent="0.45"/>
  </sheetData>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11609-98D2-4082-B25C-9F787C4BD427}">
  <dimension ref="A1:G23"/>
  <sheetViews>
    <sheetView showGridLines="0" zoomScaleNormal="100" workbookViewId="0">
      <selection activeCell="J1" sqref="J1"/>
    </sheetView>
  </sheetViews>
  <sheetFormatPr defaultRowHeight="14.25" x14ac:dyDescent="0.45"/>
  <cols>
    <col min="1" max="1" width="17.33203125" bestFit="1" customWidth="1"/>
    <col min="2" max="2" width="13.19921875" bestFit="1" customWidth="1"/>
    <col min="3" max="3" width="16.1328125" bestFit="1" customWidth="1"/>
    <col min="4" max="4" width="16.53125" bestFit="1" customWidth="1"/>
    <col min="5" max="5" width="12.1328125" customWidth="1"/>
    <col min="6" max="6" width="13.53125" customWidth="1"/>
    <col min="12" max="12" width="9.53125" bestFit="1" customWidth="1"/>
    <col min="13" max="13" width="13.46484375" bestFit="1" customWidth="1"/>
    <col min="14" max="14" width="13.33203125" bestFit="1" customWidth="1"/>
    <col min="15" max="15" width="12.33203125" customWidth="1"/>
  </cols>
  <sheetData>
    <row r="1" spans="1:7" s="41" customFormat="1" ht="27.6" customHeight="1" x14ac:dyDescent="0.45">
      <c r="A1" s="39" t="s">
        <v>1195</v>
      </c>
      <c r="B1" s="40"/>
      <c r="C1" s="40"/>
      <c r="D1" s="40"/>
      <c r="E1" s="40"/>
      <c r="F1" s="40"/>
      <c r="G1" s="40"/>
    </row>
    <row r="2" spans="1:7" x14ac:dyDescent="0.45">
      <c r="A2" t="s">
        <v>1196</v>
      </c>
    </row>
    <row r="3" spans="1:7" x14ac:dyDescent="0.45">
      <c r="A3" t="s">
        <v>1197</v>
      </c>
    </row>
    <row r="4" spans="1:7" x14ac:dyDescent="0.45">
      <c r="A4" t="s">
        <v>1198</v>
      </c>
    </row>
    <row r="5" spans="1:7" x14ac:dyDescent="0.45">
      <c r="A5" s="59" t="s">
        <v>1199</v>
      </c>
    </row>
    <row r="6" spans="1:7" x14ac:dyDescent="0.45">
      <c r="A6" s="59" t="s">
        <v>1200</v>
      </c>
    </row>
    <row r="7" spans="1:7" x14ac:dyDescent="0.45">
      <c r="A7" t="s">
        <v>1201</v>
      </c>
    </row>
    <row r="8" spans="1:7" x14ac:dyDescent="0.45">
      <c r="A8" t="s">
        <v>1255</v>
      </c>
    </row>
    <row r="9" spans="1:7" x14ac:dyDescent="0.45">
      <c r="A9" t="s">
        <v>1256</v>
      </c>
    </row>
    <row r="10" spans="1:7" x14ac:dyDescent="0.45">
      <c r="A10" t="s">
        <v>1202</v>
      </c>
    </row>
    <row r="11" spans="1:7" x14ac:dyDescent="0.45">
      <c r="A11" t="s">
        <v>1203</v>
      </c>
    </row>
    <row r="12" spans="1:7" x14ac:dyDescent="0.45">
      <c r="A12" s="14" t="s">
        <v>1204</v>
      </c>
    </row>
    <row r="15" spans="1:7" x14ac:dyDescent="0.45">
      <c r="A15" s="44" t="s">
        <v>52</v>
      </c>
      <c r="B15" s="44" t="s">
        <v>53</v>
      </c>
      <c r="C15" t="s">
        <v>39</v>
      </c>
    </row>
    <row r="16" spans="1:7" x14ac:dyDescent="0.45">
      <c r="A16" t="s">
        <v>52</v>
      </c>
      <c r="B16" t="s">
        <v>586</v>
      </c>
      <c r="C16" s="60">
        <v>66176</v>
      </c>
    </row>
    <row r="17" spans="1:6" x14ac:dyDescent="0.45">
      <c r="A17" t="s">
        <v>52</v>
      </c>
      <c r="B17" t="s">
        <v>1207</v>
      </c>
      <c r="C17" s="60">
        <v>47217.919999999998</v>
      </c>
    </row>
    <row r="18" spans="1:6" x14ac:dyDescent="0.45">
      <c r="A18" t="s">
        <v>52</v>
      </c>
      <c r="B18" t="s">
        <v>60</v>
      </c>
      <c r="C18" s="60">
        <v>130214.77</v>
      </c>
    </row>
    <row r="19" spans="1:6" x14ac:dyDescent="0.45">
      <c r="A19" t="s">
        <v>52</v>
      </c>
      <c r="B19" t="s">
        <v>409</v>
      </c>
      <c r="C19" s="60">
        <v>19303.920000000002</v>
      </c>
    </row>
    <row r="20" spans="1:6" x14ac:dyDescent="0.45">
      <c r="A20" t="s">
        <v>52</v>
      </c>
      <c r="B20" t="s">
        <v>364</v>
      </c>
      <c r="C20" s="60">
        <v>18556.77</v>
      </c>
    </row>
    <row r="21" spans="1:6" x14ac:dyDescent="0.45">
      <c r="A21" t="s">
        <v>52</v>
      </c>
      <c r="B21" t="s">
        <v>440</v>
      </c>
      <c r="C21" s="60">
        <v>42884.979999999996</v>
      </c>
    </row>
    <row r="22" spans="1:6" x14ac:dyDescent="0.45">
      <c r="E22" s="77"/>
      <c r="F22" s="77"/>
    </row>
    <row r="23" spans="1:6" x14ac:dyDescent="0.45">
      <c r="A23" t="s">
        <v>1205</v>
      </c>
      <c r="E23" s="50"/>
    </row>
  </sheetData>
  <printOptions horizontalCentered="1"/>
  <pageMargins left="0.23622047244094491" right="0.23622047244094491" top="0.15748031496062992" bottom="0.35433070866141736" header="0.31496062992125984" footer="0.31496062992125984"/>
  <pageSetup paperSize="9" scale="103" orientation="landscape" r:id="rId2"/>
  <rowBreaks count="2" manualBreakCount="2">
    <brk id="37" max="10" man="1"/>
    <brk id="38" max="1638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AB3B7-0FA8-472B-AB4A-81B15D54F597}">
  <dimension ref="A1:M63"/>
  <sheetViews>
    <sheetView showGridLines="0" zoomScaleNormal="100" workbookViewId="0">
      <selection activeCell="N1" sqref="N1"/>
    </sheetView>
  </sheetViews>
  <sheetFormatPr defaultRowHeight="14.25" x14ac:dyDescent="0.45"/>
  <cols>
    <col min="1" max="1" width="9" customWidth="1"/>
  </cols>
  <sheetData>
    <row r="1" spans="1:13" ht="42.75" customHeight="1" x14ac:dyDescent="0.45">
      <c r="A1" s="78" t="s">
        <v>1206</v>
      </c>
      <c r="B1" s="78"/>
      <c r="C1" s="78"/>
      <c r="D1" s="78"/>
      <c r="E1" s="78"/>
      <c r="F1" s="78"/>
      <c r="G1" s="78"/>
      <c r="H1" s="78"/>
      <c r="I1" s="78"/>
      <c r="J1" s="78"/>
      <c r="K1" s="78"/>
      <c r="L1" s="78"/>
      <c r="M1" s="78"/>
    </row>
    <row r="2" spans="1:13" ht="22.5" customHeight="1" x14ac:dyDescent="0.45"/>
    <row r="3" spans="1:13" x14ac:dyDescent="0.45">
      <c r="C3" s="79"/>
    </row>
    <row r="18" ht="34.5" customHeight="1" x14ac:dyDescent="0.45"/>
    <row r="57" spans="13:13" ht="26.25" x14ac:dyDescent="0.9">
      <c r="M57" s="80"/>
    </row>
    <row r="58" spans="13:13" ht="18.75" x14ac:dyDescent="0.7">
      <c r="M58" s="81"/>
    </row>
    <row r="59" spans="13:13" ht="18.75" x14ac:dyDescent="0.7">
      <c r="M59" s="81"/>
    </row>
    <row r="60" spans="13:13" ht="18.75" x14ac:dyDescent="0.7">
      <c r="M60" s="81"/>
    </row>
    <row r="61" spans="13:13" ht="18.75" x14ac:dyDescent="0.7">
      <c r="M61" s="81"/>
    </row>
    <row r="62" spans="13:13" ht="18.75" x14ac:dyDescent="0.7">
      <c r="M62" s="81"/>
    </row>
    <row r="63" spans="13:13" ht="18.75" x14ac:dyDescent="0.7">
      <c r="M63" s="81"/>
    </row>
  </sheetData>
  <printOptions horizontalCentered="1"/>
  <pageMargins left="0.11811023622047245" right="0.11811023622047245" top="0.15748031496062992" bottom="0.15748031496062992" header="0.31496062992125984" footer="0.31496062992125984"/>
  <pageSetup paperSize="9" scale="75" orientation="portrait" r:id="rId1"/>
  <rowBreaks count="1" manualBreakCount="1">
    <brk id="57" max="1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638C6-F6D3-4BB8-859D-F5FF1E20287B}">
  <dimension ref="A1:J83"/>
  <sheetViews>
    <sheetView workbookViewId="0">
      <selection activeCell="K1" sqref="K1"/>
    </sheetView>
  </sheetViews>
  <sheetFormatPr defaultRowHeight="14.25" x14ac:dyDescent="0.45"/>
  <cols>
    <col min="2" max="2" width="12.53125" customWidth="1"/>
    <col min="3" max="3" width="16" customWidth="1"/>
    <col min="4" max="4" width="13.46484375" customWidth="1"/>
    <col min="6" max="6" width="8.86328125" style="32"/>
    <col min="7" max="7" width="20.53125" customWidth="1"/>
    <col min="8" max="8" width="31.46484375" customWidth="1"/>
  </cols>
  <sheetData>
    <row r="1" spans="1:10" x14ac:dyDescent="0.45">
      <c r="A1" t="s">
        <v>51</v>
      </c>
      <c r="B1" t="s">
        <v>52</v>
      </c>
      <c r="C1" t="s">
        <v>53</v>
      </c>
      <c r="D1" t="s">
        <v>54</v>
      </c>
      <c r="E1" t="s">
        <v>38</v>
      </c>
      <c r="F1" s="102" t="s">
        <v>55</v>
      </c>
      <c r="G1" t="s">
        <v>56</v>
      </c>
      <c r="H1" t="s">
        <v>57</v>
      </c>
      <c r="I1" t="s">
        <v>58</v>
      </c>
      <c r="J1" t="s">
        <v>59</v>
      </c>
    </row>
    <row r="2" spans="1:10" x14ac:dyDescent="0.45">
      <c r="A2">
        <v>1001</v>
      </c>
      <c r="B2" t="s">
        <v>52</v>
      </c>
      <c r="C2" t="s">
        <v>60</v>
      </c>
      <c r="D2" t="s">
        <v>61</v>
      </c>
      <c r="E2" t="s">
        <v>10</v>
      </c>
      <c r="F2" s="102">
        <v>43070</v>
      </c>
      <c r="G2" t="s">
        <v>65</v>
      </c>
      <c r="H2" t="s">
        <v>1049</v>
      </c>
      <c r="I2">
        <v>249</v>
      </c>
      <c r="J2" t="s">
        <v>70</v>
      </c>
    </row>
    <row r="3" spans="1:10" x14ac:dyDescent="0.45">
      <c r="A3">
        <v>1002</v>
      </c>
      <c r="B3" t="s">
        <v>52</v>
      </c>
      <c r="C3" t="s">
        <v>60</v>
      </c>
      <c r="D3" t="s">
        <v>61</v>
      </c>
      <c r="E3" t="s">
        <v>49</v>
      </c>
      <c r="F3" s="102">
        <v>43070</v>
      </c>
      <c r="G3" t="s">
        <v>68</v>
      </c>
      <c r="H3" t="s">
        <v>1050</v>
      </c>
      <c r="I3">
        <v>719.1</v>
      </c>
      <c r="J3" t="s">
        <v>99</v>
      </c>
    </row>
    <row r="4" spans="1:10" x14ac:dyDescent="0.45">
      <c r="A4">
        <v>1003</v>
      </c>
      <c r="B4" t="s">
        <v>52</v>
      </c>
      <c r="C4" t="s">
        <v>60</v>
      </c>
      <c r="D4" t="s">
        <v>61</v>
      </c>
      <c r="E4" t="s">
        <v>47</v>
      </c>
      <c r="F4" s="102">
        <v>43070</v>
      </c>
      <c r="G4" t="s">
        <v>62</v>
      </c>
      <c r="H4" t="s">
        <v>1051</v>
      </c>
      <c r="I4">
        <v>849</v>
      </c>
      <c r="J4" t="s">
        <v>99</v>
      </c>
    </row>
    <row r="5" spans="1:10" x14ac:dyDescent="0.45">
      <c r="A5">
        <v>1004</v>
      </c>
      <c r="B5" t="s">
        <v>52</v>
      </c>
      <c r="C5" t="s">
        <v>60</v>
      </c>
      <c r="D5" t="s">
        <v>61</v>
      </c>
      <c r="E5" t="s">
        <v>45</v>
      </c>
      <c r="F5" s="102">
        <v>43070</v>
      </c>
      <c r="G5" t="s">
        <v>68</v>
      </c>
      <c r="H5" t="s">
        <v>1052</v>
      </c>
      <c r="I5">
        <v>1535.49</v>
      </c>
      <c r="J5" t="s">
        <v>70</v>
      </c>
    </row>
    <row r="6" spans="1:10" x14ac:dyDescent="0.45">
      <c r="A6">
        <v>1005</v>
      </c>
      <c r="B6" t="s">
        <v>52</v>
      </c>
      <c r="C6" t="s">
        <v>60</v>
      </c>
      <c r="D6" t="s">
        <v>61</v>
      </c>
      <c r="E6" t="s">
        <v>47</v>
      </c>
      <c r="F6" s="102">
        <v>43070</v>
      </c>
      <c r="G6" t="s">
        <v>90</v>
      </c>
      <c r="H6" t="s">
        <v>1053</v>
      </c>
      <c r="I6">
        <v>264</v>
      </c>
      <c r="J6" t="s">
        <v>70</v>
      </c>
    </row>
    <row r="7" spans="1:10" x14ac:dyDescent="0.45">
      <c r="A7">
        <v>1006</v>
      </c>
      <c r="B7" t="s">
        <v>52</v>
      </c>
      <c r="C7" t="s">
        <v>60</v>
      </c>
      <c r="D7" t="s">
        <v>61</v>
      </c>
      <c r="E7" t="s">
        <v>46</v>
      </c>
      <c r="F7" s="102">
        <v>43070</v>
      </c>
      <c r="G7" t="s">
        <v>62</v>
      </c>
      <c r="H7" t="s">
        <v>1054</v>
      </c>
      <c r="I7">
        <v>549</v>
      </c>
      <c r="J7" t="s">
        <v>89</v>
      </c>
    </row>
    <row r="8" spans="1:10" x14ac:dyDescent="0.45">
      <c r="A8">
        <v>1007</v>
      </c>
      <c r="B8" t="s">
        <v>52</v>
      </c>
      <c r="C8" t="s">
        <v>60</v>
      </c>
      <c r="D8" t="s">
        <v>61</v>
      </c>
      <c r="E8" t="s">
        <v>10</v>
      </c>
      <c r="F8" s="102">
        <v>43070</v>
      </c>
      <c r="G8" t="s">
        <v>62</v>
      </c>
      <c r="H8" t="s">
        <v>1055</v>
      </c>
      <c r="I8">
        <v>1599</v>
      </c>
      <c r="J8" t="s">
        <v>99</v>
      </c>
    </row>
    <row r="9" spans="1:10" x14ac:dyDescent="0.45">
      <c r="A9">
        <v>1008</v>
      </c>
      <c r="B9" t="s">
        <v>52</v>
      </c>
      <c r="C9" t="s">
        <v>60</v>
      </c>
      <c r="D9" t="s">
        <v>61</v>
      </c>
      <c r="E9" t="s">
        <v>50</v>
      </c>
      <c r="F9" s="102">
        <v>43070</v>
      </c>
      <c r="G9" t="s">
        <v>83</v>
      </c>
      <c r="H9" t="s">
        <v>1056</v>
      </c>
      <c r="I9">
        <v>1299</v>
      </c>
      <c r="J9" t="s">
        <v>70</v>
      </c>
    </row>
    <row r="10" spans="1:10" x14ac:dyDescent="0.45">
      <c r="A10">
        <v>1009</v>
      </c>
      <c r="B10" t="s">
        <v>52</v>
      </c>
      <c r="C10" t="s">
        <v>60</v>
      </c>
      <c r="D10" t="s">
        <v>61</v>
      </c>
      <c r="E10" t="s">
        <v>49</v>
      </c>
      <c r="F10" s="102">
        <v>43070</v>
      </c>
      <c r="G10" t="s">
        <v>79</v>
      </c>
      <c r="H10" t="s">
        <v>1057</v>
      </c>
      <c r="I10">
        <v>799</v>
      </c>
      <c r="J10" t="s">
        <v>99</v>
      </c>
    </row>
    <row r="11" spans="1:10" x14ac:dyDescent="0.45">
      <c r="A11">
        <v>1010</v>
      </c>
      <c r="B11" t="s">
        <v>52</v>
      </c>
      <c r="C11" t="s">
        <v>60</v>
      </c>
      <c r="D11" t="s">
        <v>61</v>
      </c>
      <c r="E11" t="s">
        <v>45</v>
      </c>
      <c r="F11" s="102">
        <v>43070</v>
      </c>
      <c r="G11" t="s">
        <v>68</v>
      </c>
      <c r="H11" t="s">
        <v>1058</v>
      </c>
      <c r="I11">
        <v>259</v>
      </c>
      <c r="J11" t="s">
        <v>99</v>
      </c>
    </row>
    <row r="12" spans="1:10" x14ac:dyDescent="0.45">
      <c r="A12">
        <v>1011</v>
      </c>
      <c r="B12" t="s">
        <v>52</v>
      </c>
      <c r="C12" t="s">
        <v>60</v>
      </c>
      <c r="D12" t="s">
        <v>61</v>
      </c>
      <c r="E12" t="s">
        <v>46</v>
      </c>
      <c r="F12" s="102">
        <v>43070</v>
      </c>
      <c r="G12" t="s">
        <v>71</v>
      </c>
      <c r="H12" t="s">
        <v>1059</v>
      </c>
      <c r="I12">
        <v>899</v>
      </c>
      <c r="J12" t="s">
        <v>89</v>
      </c>
    </row>
    <row r="13" spans="1:10" x14ac:dyDescent="0.45">
      <c r="A13">
        <v>1012</v>
      </c>
      <c r="B13" t="s">
        <v>52</v>
      </c>
      <c r="C13" t="s">
        <v>60</v>
      </c>
      <c r="D13" t="s">
        <v>61</v>
      </c>
      <c r="E13" t="s">
        <v>50</v>
      </c>
      <c r="F13" s="102">
        <v>43070</v>
      </c>
      <c r="G13" t="s">
        <v>71</v>
      </c>
      <c r="H13" t="s">
        <v>1060</v>
      </c>
      <c r="I13">
        <v>699</v>
      </c>
      <c r="J13" t="s">
        <v>94</v>
      </c>
    </row>
    <row r="14" spans="1:10" x14ac:dyDescent="0.45">
      <c r="A14">
        <v>1013</v>
      </c>
      <c r="B14" t="s">
        <v>52</v>
      </c>
      <c r="C14" t="s">
        <v>60</v>
      </c>
      <c r="D14" t="s">
        <v>61</v>
      </c>
      <c r="E14" t="s">
        <v>47</v>
      </c>
      <c r="F14" s="102">
        <v>43070</v>
      </c>
      <c r="G14" t="s">
        <v>75</v>
      </c>
      <c r="H14" t="s">
        <v>1061</v>
      </c>
      <c r="I14">
        <v>1199</v>
      </c>
      <c r="J14" t="s">
        <v>70</v>
      </c>
    </row>
    <row r="15" spans="1:10" x14ac:dyDescent="0.45">
      <c r="A15">
        <v>1014</v>
      </c>
      <c r="B15" t="s">
        <v>52</v>
      </c>
      <c r="C15" t="s">
        <v>60</v>
      </c>
      <c r="D15" t="s">
        <v>61</v>
      </c>
      <c r="E15" t="s">
        <v>47</v>
      </c>
      <c r="F15" s="102">
        <v>43070</v>
      </c>
      <c r="G15" t="s">
        <v>87</v>
      </c>
      <c r="H15" t="s">
        <v>1062</v>
      </c>
      <c r="I15">
        <v>1881.55</v>
      </c>
      <c r="J15" t="s">
        <v>70</v>
      </c>
    </row>
    <row r="16" spans="1:10" x14ac:dyDescent="0.45">
      <c r="A16">
        <v>1015</v>
      </c>
      <c r="B16" t="s">
        <v>52</v>
      </c>
      <c r="C16" t="s">
        <v>60</v>
      </c>
      <c r="D16" t="s">
        <v>61</v>
      </c>
      <c r="E16" t="s">
        <v>45</v>
      </c>
      <c r="F16" s="102">
        <v>43070</v>
      </c>
      <c r="G16" t="s">
        <v>75</v>
      </c>
      <c r="H16" t="s">
        <v>1063</v>
      </c>
      <c r="I16">
        <v>999</v>
      </c>
      <c r="J16" t="s">
        <v>161</v>
      </c>
    </row>
    <row r="17" spans="1:10" x14ac:dyDescent="0.45">
      <c r="A17">
        <v>1016</v>
      </c>
      <c r="B17" t="s">
        <v>52</v>
      </c>
      <c r="C17" t="s">
        <v>60</v>
      </c>
      <c r="D17" t="s">
        <v>61</v>
      </c>
      <c r="E17" t="s">
        <v>50</v>
      </c>
      <c r="F17" s="102">
        <v>43070</v>
      </c>
      <c r="G17" t="s">
        <v>85</v>
      </c>
      <c r="H17" t="s">
        <v>1064</v>
      </c>
      <c r="I17">
        <v>1796.85</v>
      </c>
      <c r="J17" t="s">
        <v>67</v>
      </c>
    </row>
    <row r="18" spans="1:10" x14ac:dyDescent="0.45">
      <c r="A18">
        <v>1017</v>
      </c>
      <c r="B18" t="s">
        <v>52</v>
      </c>
      <c r="C18" t="s">
        <v>60</v>
      </c>
      <c r="D18" t="s">
        <v>61</v>
      </c>
      <c r="E18" t="s">
        <v>46</v>
      </c>
      <c r="F18" s="102">
        <v>43070</v>
      </c>
      <c r="G18" t="s">
        <v>62</v>
      </c>
      <c r="H18" t="s">
        <v>1065</v>
      </c>
      <c r="I18">
        <v>1899</v>
      </c>
      <c r="J18" t="s">
        <v>70</v>
      </c>
    </row>
    <row r="19" spans="1:10" x14ac:dyDescent="0.45">
      <c r="A19">
        <v>1018</v>
      </c>
      <c r="B19" t="s">
        <v>52</v>
      </c>
      <c r="C19" t="s">
        <v>60</v>
      </c>
      <c r="D19" t="s">
        <v>61</v>
      </c>
      <c r="E19" t="s">
        <v>49</v>
      </c>
      <c r="F19" s="102">
        <v>43070</v>
      </c>
      <c r="G19" t="s">
        <v>68</v>
      </c>
      <c r="H19" t="s">
        <v>1066</v>
      </c>
      <c r="I19">
        <v>2199</v>
      </c>
      <c r="J19" t="s">
        <v>70</v>
      </c>
    </row>
    <row r="20" spans="1:10" x14ac:dyDescent="0.45">
      <c r="A20">
        <v>1019</v>
      </c>
      <c r="B20" t="s">
        <v>52</v>
      </c>
      <c r="C20" t="s">
        <v>60</v>
      </c>
      <c r="D20" t="s">
        <v>61</v>
      </c>
      <c r="E20" t="s">
        <v>10</v>
      </c>
      <c r="F20" s="102">
        <v>43070</v>
      </c>
      <c r="G20" t="s">
        <v>73</v>
      </c>
      <c r="H20" t="s">
        <v>1067</v>
      </c>
      <c r="I20">
        <v>1569.37</v>
      </c>
      <c r="J20" t="s">
        <v>70</v>
      </c>
    </row>
    <row r="21" spans="1:10" x14ac:dyDescent="0.45">
      <c r="A21">
        <v>1020</v>
      </c>
      <c r="B21" t="s">
        <v>52</v>
      </c>
      <c r="C21" t="s">
        <v>60</v>
      </c>
      <c r="D21" t="s">
        <v>61</v>
      </c>
      <c r="E21" t="s">
        <v>45</v>
      </c>
      <c r="F21" s="102">
        <v>43070</v>
      </c>
      <c r="G21" t="s">
        <v>71</v>
      </c>
      <c r="H21" t="s">
        <v>1068</v>
      </c>
      <c r="I21">
        <v>1699</v>
      </c>
      <c r="J21" t="s">
        <v>70</v>
      </c>
    </row>
    <row r="22" spans="1:10" x14ac:dyDescent="0.45">
      <c r="A22">
        <v>1021</v>
      </c>
      <c r="B22" t="s">
        <v>52</v>
      </c>
      <c r="C22" t="s">
        <v>60</v>
      </c>
      <c r="D22" t="s">
        <v>61</v>
      </c>
      <c r="E22" t="s">
        <v>46</v>
      </c>
      <c r="F22" s="102">
        <v>43070</v>
      </c>
      <c r="G22" t="s">
        <v>75</v>
      </c>
      <c r="H22" t="s">
        <v>1069</v>
      </c>
      <c r="I22">
        <v>1960.2</v>
      </c>
      <c r="J22" t="s">
        <v>70</v>
      </c>
    </row>
    <row r="23" spans="1:10" x14ac:dyDescent="0.45">
      <c r="A23">
        <v>1022</v>
      </c>
      <c r="B23" t="s">
        <v>52</v>
      </c>
      <c r="C23" t="s">
        <v>60</v>
      </c>
      <c r="D23" t="s">
        <v>61</v>
      </c>
      <c r="E23" t="s">
        <v>50</v>
      </c>
      <c r="F23" s="102">
        <v>43070</v>
      </c>
      <c r="G23" t="s">
        <v>68</v>
      </c>
      <c r="H23" t="s">
        <v>1070</v>
      </c>
      <c r="I23">
        <v>799</v>
      </c>
      <c r="J23" t="s">
        <v>99</v>
      </c>
    </row>
    <row r="24" spans="1:10" x14ac:dyDescent="0.45">
      <c r="A24">
        <v>1023</v>
      </c>
      <c r="B24" t="s">
        <v>52</v>
      </c>
      <c r="C24" t="s">
        <v>60</v>
      </c>
      <c r="D24" t="s">
        <v>61</v>
      </c>
      <c r="E24" t="s">
        <v>10</v>
      </c>
      <c r="F24" s="102">
        <v>43070</v>
      </c>
      <c r="G24" t="s">
        <v>77</v>
      </c>
      <c r="H24" t="s">
        <v>1071</v>
      </c>
      <c r="I24">
        <v>2199</v>
      </c>
      <c r="J24" t="s">
        <v>64</v>
      </c>
    </row>
    <row r="25" spans="1:10" x14ac:dyDescent="0.45">
      <c r="A25">
        <v>1024</v>
      </c>
      <c r="B25" t="s">
        <v>52</v>
      </c>
      <c r="C25" t="s">
        <v>60</v>
      </c>
      <c r="D25" t="s">
        <v>61</v>
      </c>
      <c r="E25" t="s">
        <v>49</v>
      </c>
      <c r="F25" s="102">
        <v>43070</v>
      </c>
      <c r="G25" t="s">
        <v>81</v>
      </c>
      <c r="H25" t="s">
        <v>1072</v>
      </c>
      <c r="I25">
        <v>649</v>
      </c>
      <c r="J25" t="s">
        <v>89</v>
      </c>
    </row>
    <row r="26" spans="1:10" x14ac:dyDescent="0.45">
      <c r="A26">
        <v>1025</v>
      </c>
      <c r="B26" t="s">
        <v>52</v>
      </c>
      <c r="C26" t="s">
        <v>364</v>
      </c>
      <c r="D26" t="s">
        <v>364</v>
      </c>
      <c r="E26" t="s">
        <v>47</v>
      </c>
      <c r="F26" s="102">
        <v>43070</v>
      </c>
      <c r="G26" t="s">
        <v>65</v>
      </c>
      <c r="H26" t="s">
        <v>1073</v>
      </c>
      <c r="I26">
        <v>529</v>
      </c>
      <c r="J26" t="s">
        <v>64</v>
      </c>
    </row>
    <row r="27" spans="1:10" x14ac:dyDescent="0.45">
      <c r="A27">
        <v>1026</v>
      </c>
      <c r="B27" t="s">
        <v>52</v>
      </c>
      <c r="C27" t="s">
        <v>364</v>
      </c>
      <c r="D27" t="s">
        <v>364</v>
      </c>
      <c r="E27" t="s">
        <v>46</v>
      </c>
      <c r="F27" s="102">
        <v>43070</v>
      </c>
      <c r="G27" t="s">
        <v>71</v>
      </c>
      <c r="H27" t="s">
        <v>1074</v>
      </c>
      <c r="I27">
        <v>539</v>
      </c>
      <c r="J27" t="s">
        <v>64</v>
      </c>
    </row>
    <row r="28" spans="1:10" x14ac:dyDescent="0.45">
      <c r="A28">
        <v>1027</v>
      </c>
      <c r="B28" t="s">
        <v>52</v>
      </c>
      <c r="C28" t="s">
        <v>364</v>
      </c>
      <c r="D28" t="s">
        <v>364</v>
      </c>
      <c r="E28" t="s">
        <v>10</v>
      </c>
      <c r="F28" s="102">
        <v>43070</v>
      </c>
      <c r="G28" t="s">
        <v>73</v>
      </c>
      <c r="H28" t="s">
        <v>1075</v>
      </c>
      <c r="I28">
        <v>119</v>
      </c>
      <c r="J28" t="s">
        <v>398</v>
      </c>
    </row>
    <row r="29" spans="1:10" x14ac:dyDescent="0.45">
      <c r="A29">
        <v>1028</v>
      </c>
      <c r="B29" t="s">
        <v>52</v>
      </c>
      <c r="C29" t="s">
        <v>364</v>
      </c>
      <c r="D29" t="s">
        <v>364</v>
      </c>
      <c r="E29" t="s">
        <v>49</v>
      </c>
      <c r="F29" s="102">
        <v>43070</v>
      </c>
      <c r="G29" t="s">
        <v>83</v>
      </c>
      <c r="H29" t="s">
        <v>1076</v>
      </c>
      <c r="I29">
        <v>649</v>
      </c>
      <c r="J29" t="s">
        <v>64</v>
      </c>
    </row>
    <row r="30" spans="1:10" x14ac:dyDescent="0.45">
      <c r="A30">
        <v>1029</v>
      </c>
      <c r="B30" t="s">
        <v>52</v>
      </c>
      <c r="C30" t="s">
        <v>364</v>
      </c>
      <c r="D30" t="s">
        <v>364</v>
      </c>
      <c r="E30" t="s">
        <v>47</v>
      </c>
      <c r="F30" s="102">
        <v>43070</v>
      </c>
      <c r="G30" t="s">
        <v>81</v>
      </c>
      <c r="H30" t="s">
        <v>1077</v>
      </c>
      <c r="I30">
        <v>1249</v>
      </c>
      <c r="J30" t="s">
        <v>64</v>
      </c>
    </row>
    <row r="31" spans="1:10" x14ac:dyDescent="0.45">
      <c r="A31">
        <v>1030</v>
      </c>
      <c r="B31" t="s">
        <v>52</v>
      </c>
      <c r="C31" t="s">
        <v>364</v>
      </c>
      <c r="D31" t="s">
        <v>364</v>
      </c>
      <c r="E31" t="s">
        <v>50</v>
      </c>
      <c r="F31" s="102">
        <v>43070</v>
      </c>
      <c r="G31" t="s">
        <v>90</v>
      </c>
      <c r="H31" t="s">
        <v>1078</v>
      </c>
      <c r="I31">
        <v>649</v>
      </c>
      <c r="J31" t="s">
        <v>64</v>
      </c>
    </row>
    <row r="32" spans="1:10" x14ac:dyDescent="0.45">
      <c r="A32">
        <v>1031</v>
      </c>
      <c r="B32" t="s">
        <v>52</v>
      </c>
      <c r="C32" t="s">
        <v>364</v>
      </c>
      <c r="D32" t="s">
        <v>364</v>
      </c>
      <c r="E32" t="s">
        <v>46</v>
      </c>
      <c r="F32" s="102">
        <v>43070</v>
      </c>
      <c r="G32" t="s">
        <v>68</v>
      </c>
      <c r="H32" t="s">
        <v>1079</v>
      </c>
      <c r="I32">
        <v>649</v>
      </c>
      <c r="J32" t="s">
        <v>64</v>
      </c>
    </row>
    <row r="33" spans="1:10" x14ac:dyDescent="0.45">
      <c r="A33">
        <v>1032</v>
      </c>
      <c r="B33" t="s">
        <v>52</v>
      </c>
      <c r="C33" t="s">
        <v>364</v>
      </c>
      <c r="D33" t="s">
        <v>364</v>
      </c>
      <c r="E33" t="s">
        <v>45</v>
      </c>
      <c r="F33" s="102">
        <v>43070</v>
      </c>
      <c r="G33" t="s">
        <v>68</v>
      </c>
      <c r="H33" t="s">
        <v>228</v>
      </c>
      <c r="I33">
        <v>1099</v>
      </c>
      <c r="J33" t="s">
        <v>89</v>
      </c>
    </row>
    <row r="34" spans="1:10" x14ac:dyDescent="0.45">
      <c r="A34">
        <v>1033</v>
      </c>
      <c r="B34" t="s">
        <v>52</v>
      </c>
      <c r="C34" t="s">
        <v>364</v>
      </c>
      <c r="D34" t="s">
        <v>364</v>
      </c>
      <c r="E34" t="s">
        <v>49</v>
      </c>
      <c r="F34" s="102">
        <v>43070</v>
      </c>
      <c r="G34" t="s">
        <v>68</v>
      </c>
      <c r="H34" t="s">
        <v>1080</v>
      </c>
      <c r="I34">
        <v>199</v>
      </c>
      <c r="J34" t="s">
        <v>398</v>
      </c>
    </row>
    <row r="35" spans="1:10" x14ac:dyDescent="0.45">
      <c r="A35">
        <v>1034</v>
      </c>
      <c r="B35" t="s">
        <v>52</v>
      </c>
      <c r="C35" t="s">
        <v>440</v>
      </c>
      <c r="D35" t="s">
        <v>441</v>
      </c>
      <c r="E35" t="s">
        <v>10</v>
      </c>
      <c r="F35" s="102">
        <v>43070</v>
      </c>
      <c r="G35" t="s">
        <v>90</v>
      </c>
      <c r="H35" t="s">
        <v>1081</v>
      </c>
      <c r="I35">
        <v>649</v>
      </c>
      <c r="J35" t="s">
        <v>89</v>
      </c>
    </row>
    <row r="36" spans="1:10" x14ac:dyDescent="0.45">
      <c r="A36">
        <v>1035</v>
      </c>
      <c r="B36" t="s">
        <v>52</v>
      </c>
      <c r="C36" t="s">
        <v>440</v>
      </c>
      <c r="D36" t="s">
        <v>441</v>
      </c>
      <c r="E36" t="s">
        <v>47</v>
      </c>
      <c r="F36" s="102">
        <v>43070</v>
      </c>
      <c r="G36" t="s">
        <v>65</v>
      </c>
      <c r="H36" t="s">
        <v>1082</v>
      </c>
      <c r="I36">
        <v>599</v>
      </c>
      <c r="J36" t="s">
        <v>67</v>
      </c>
    </row>
    <row r="37" spans="1:10" x14ac:dyDescent="0.45">
      <c r="A37">
        <v>1036</v>
      </c>
      <c r="B37" t="s">
        <v>52</v>
      </c>
      <c r="C37" t="s">
        <v>440</v>
      </c>
      <c r="D37" t="s">
        <v>441</v>
      </c>
      <c r="E37" t="s">
        <v>45</v>
      </c>
      <c r="F37" s="102">
        <v>43070</v>
      </c>
      <c r="G37" t="s">
        <v>75</v>
      </c>
      <c r="H37" t="s">
        <v>1083</v>
      </c>
      <c r="I37">
        <v>1299</v>
      </c>
      <c r="J37" t="s">
        <v>70</v>
      </c>
    </row>
    <row r="38" spans="1:10" x14ac:dyDescent="0.45">
      <c r="A38">
        <v>1037</v>
      </c>
      <c r="B38" t="s">
        <v>52</v>
      </c>
      <c r="C38" t="s">
        <v>440</v>
      </c>
      <c r="D38" t="s">
        <v>441</v>
      </c>
      <c r="E38" t="s">
        <v>46</v>
      </c>
      <c r="F38" s="102">
        <v>43070</v>
      </c>
      <c r="G38" t="s">
        <v>71</v>
      </c>
      <c r="H38" t="s">
        <v>1084</v>
      </c>
      <c r="I38">
        <v>699</v>
      </c>
      <c r="J38" t="s">
        <v>89</v>
      </c>
    </row>
    <row r="39" spans="1:10" x14ac:dyDescent="0.45">
      <c r="A39">
        <v>1038</v>
      </c>
      <c r="B39" t="s">
        <v>52</v>
      </c>
      <c r="C39" t="s">
        <v>440</v>
      </c>
      <c r="D39" t="s">
        <v>441</v>
      </c>
      <c r="E39" t="s">
        <v>10</v>
      </c>
      <c r="F39" s="102">
        <v>43070</v>
      </c>
      <c r="G39" t="s">
        <v>85</v>
      </c>
      <c r="H39" t="s">
        <v>1085</v>
      </c>
      <c r="I39">
        <v>1029</v>
      </c>
      <c r="J39" t="s">
        <v>64</v>
      </c>
    </row>
    <row r="40" spans="1:10" x14ac:dyDescent="0.45">
      <c r="A40">
        <v>1039</v>
      </c>
      <c r="B40" t="s">
        <v>52</v>
      </c>
      <c r="C40" t="s">
        <v>440</v>
      </c>
      <c r="D40" t="s">
        <v>441</v>
      </c>
      <c r="E40" t="s">
        <v>50</v>
      </c>
      <c r="F40" s="102">
        <v>43070</v>
      </c>
      <c r="G40" t="s">
        <v>87</v>
      </c>
      <c r="H40" t="s">
        <v>1086</v>
      </c>
      <c r="I40">
        <v>549</v>
      </c>
      <c r="J40" t="s">
        <v>161</v>
      </c>
    </row>
    <row r="41" spans="1:10" x14ac:dyDescent="0.45">
      <c r="A41">
        <v>1040</v>
      </c>
      <c r="B41" t="s">
        <v>52</v>
      </c>
      <c r="C41" t="s">
        <v>440</v>
      </c>
      <c r="D41" t="s">
        <v>441</v>
      </c>
      <c r="E41" t="s">
        <v>49</v>
      </c>
      <c r="F41" s="102">
        <v>43070</v>
      </c>
      <c r="G41" t="s">
        <v>62</v>
      </c>
      <c r="H41" t="s">
        <v>1087</v>
      </c>
      <c r="I41">
        <v>649</v>
      </c>
      <c r="J41" t="s">
        <v>99</v>
      </c>
    </row>
    <row r="42" spans="1:10" x14ac:dyDescent="0.45">
      <c r="A42">
        <v>1041</v>
      </c>
      <c r="B42" t="s">
        <v>52</v>
      </c>
      <c r="C42" t="s">
        <v>440</v>
      </c>
      <c r="D42" t="s">
        <v>441</v>
      </c>
      <c r="E42" t="s">
        <v>47</v>
      </c>
      <c r="F42" s="102">
        <v>43070</v>
      </c>
      <c r="G42" t="s">
        <v>62</v>
      </c>
      <c r="H42" t="s">
        <v>1088</v>
      </c>
      <c r="I42">
        <v>1499</v>
      </c>
      <c r="J42" t="s">
        <v>161</v>
      </c>
    </row>
    <row r="43" spans="1:10" x14ac:dyDescent="0.45">
      <c r="A43">
        <v>1042</v>
      </c>
      <c r="B43" t="s">
        <v>52</v>
      </c>
      <c r="C43" t="s">
        <v>440</v>
      </c>
      <c r="D43" t="s">
        <v>441</v>
      </c>
      <c r="E43" t="s">
        <v>45</v>
      </c>
      <c r="F43" s="102">
        <v>43070</v>
      </c>
      <c r="G43" t="s">
        <v>81</v>
      </c>
      <c r="H43" t="s">
        <v>1089</v>
      </c>
      <c r="I43">
        <v>599</v>
      </c>
      <c r="J43" t="s">
        <v>161</v>
      </c>
    </row>
    <row r="44" spans="1:10" x14ac:dyDescent="0.45">
      <c r="A44">
        <v>1043</v>
      </c>
      <c r="B44" t="s">
        <v>52</v>
      </c>
      <c r="C44" t="s">
        <v>440</v>
      </c>
      <c r="D44" t="s">
        <v>441</v>
      </c>
      <c r="E44" t="s">
        <v>49</v>
      </c>
      <c r="F44" s="102">
        <v>43070</v>
      </c>
      <c r="G44" t="s">
        <v>90</v>
      </c>
      <c r="H44" t="s">
        <v>1090</v>
      </c>
      <c r="I44">
        <v>999</v>
      </c>
      <c r="J44" t="s">
        <v>70</v>
      </c>
    </row>
    <row r="45" spans="1:10" x14ac:dyDescent="0.45">
      <c r="A45">
        <v>1044</v>
      </c>
      <c r="B45" t="s">
        <v>52</v>
      </c>
      <c r="C45" t="s">
        <v>440</v>
      </c>
      <c r="D45" t="s">
        <v>441</v>
      </c>
      <c r="E45" t="s">
        <v>10</v>
      </c>
      <c r="F45" s="102">
        <v>43070</v>
      </c>
      <c r="G45" t="s">
        <v>79</v>
      </c>
      <c r="H45" t="s">
        <v>1091</v>
      </c>
      <c r="I45">
        <v>749</v>
      </c>
      <c r="J45" t="s">
        <v>64</v>
      </c>
    </row>
    <row r="46" spans="1:10" x14ac:dyDescent="0.45">
      <c r="A46">
        <v>1045</v>
      </c>
      <c r="B46" t="s">
        <v>52</v>
      </c>
      <c r="C46" t="s">
        <v>586</v>
      </c>
      <c r="D46" t="s">
        <v>587</v>
      </c>
      <c r="E46" t="s">
        <v>46</v>
      </c>
      <c r="F46" s="102">
        <v>43070</v>
      </c>
      <c r="G46" t="s">
        <v>75</v>
      </c>
      <c r="H46" t="s">
        <v>1092</v>
      </c>
      <c r="I46">
        <v>379</v>
      </c>
      <c r="J46" t="s">
        <v>366</v>
      </c>
    </row>
    <row r="47" spans="1:10" x14ac:dyDescent="0.45">
      <c r="A47">
        <v>1046</v>
      </c>
      <c r="B47" t="s">
        <v>52</v>
      </c>
      <c r="C47" t="s">
        <v>586</v>
      </c>
      <c r="D47" t="s">
        <v>587</v>
      </c>
      <c r="E47" t="s">
        <v>50</v>
      </c>
      <c r="F47" s="102">
        <v>43070</v>
      </c>
      <c r="G47" t="s">
        <v>79</v>
      </c>
      <c r="H47" t="s">
        <v>1093</v>
      </c>
      <c r="I47">
        <v>469</v>
      </c>
      <c r="J47" t="s">
        <v>591</v>
      </c>
    </row>
    <row r="48" spans="1:10" x14ac:dyDescent="0.45">
      <c r="A48">
        <v>1047</v>
      </c>
      <c r="B48" t="s">
        <v>52</v>
      </c>
      <c r="C48" t="s">
        <v>586</v>
      </c>
      <c r="D48" t="s">
        <v>587</v>
      </c>
      <c r="E48" t="s">
        <v>47</v>
      </c>
      <c r="F48" s="102">
        <v>43070</v>
      </c>
      <c r="G48" t="s">
        <v>73</v>
      </c>
      <c r="H48" t="s">
        <v>1094</v>
      </c>
      <c r="I48">
        <v>649</v>
      </c>
      <c r="J48" t="s">
        <v>366</v>
      </c>
    </row>
    <row r="49" spans="1:10" x14ac:dyDescent="0.45">
      <c r="A49">
        <v>1048</v>
      </c>
      <c r="B49" t="s">
        <v>52</v>
      </c>
      <c r="C49" t="s">
        <v>586</v>
      </c>
      <c r="D49" t="s">
        <v>587</v>
      </c>
      <c r="E49" t="s">
        <v>45</v>
      </c>
      <c r="F49" s="102">
        <v>43070</v>
      </c>
      <c r="G49" t="s">
        <v>77</v>
      </c>
      <c r="H49" t="s">
        <v>1095</v>
      </c>
      <c r="I49">
        <v>399</v>
      </c>
      <c r="J49" t="s">
        <v>630</v>
      </c>
    </row>
    <row r="50" spans="1:10" x14ac:dyDescent="0.45">
      <c r="A50">
        <v>1049</v>
      </c>
      <c r="B50" t="s">
        <v>52</v>
      </c>
      <c r="C50" t="s">
        <v>586</v>
      </c>
      <c r="D50" t="s">
        <v>587</v>
      </c>
      <c r="E50" t="s">
        <v>10</v>
      </c>
      <c r="F50" s="102">
        <v>43070</v>
      </c>
      <c r="G50" t="s">
        <v>79</v>
      </c>
      <c r="H50" t="s">
        <v>1096</v>
      </c>
      <c r="I50">
        <v>899</v>
      </c>
      <c r="J50" t="s">
        <v>366</v>
      </c>
    </row>
    <row r="51" spans="1:10" x14ac:dyDescent="0.45">
      <c r="A51">
        <v>1050</v>
      </c>
      <c r="B51" t="s">
        <v>52</v>
      </c>
      <c r="C51" t="s">
        <v>586</v>
      </c>
      <c r="D51" t="s">
        <v>587</v>
      </c>
      <c r="E51" t="s">
        <v>50</v>
      </c>
      <c r="F51" s="102">
        <v>43070</v>
      </c>
      <c r="G51" t="s">
        <v>81</v>
      </c>
      <c r="H51" t="s">
        <v>1097</v>
      </c>
      <c r="I51">
        <v>399</v>
      </c>
      <c r="J51" t="s">
        <v>591</v>
      </c>
    </row>
    <row r="52" spans="1:10" x14ac:dyDescent="0.45">
      <c r="A52">
        <v>1051</v>
      </c>
      <c r="B52" t="s">
        <v>52</v>
      </c>
      <c r="C52" t="s">
        <v>586</v>
      </c>
      <c r="D52" t="s">
        <v>587</v>
      </c>
      <c r="E52" t="s">
        <v>49</v>
      </c>
      <c r="F52" s="102">
        <v>43070</v>
      </c>
      <c r="G52" t="s">
        <v>62</v>
      </c>
      <c r="H52" t="s">
        <v>1098</v>
      </c>
      <c r="I52">
        <v>799</v>
      </c>
      <c r="J52" t="s">
        <v>366</v>
      </c>
    </row>
    <row r="53" spans="1:10" x14ac:dyDescent="0.45">
      <c r="A53">
        <v>1052</v>
      </c>
      <c r="B53" t="s">
        <v>52</v>
      </c>
      <c r="C53" t="s">
        <v>586</v>
      </c>
      <c r="D53" t="s">
        <v>587</v>
      </c>
      <c r="E53" t="s">
        <v>46</v>
      </c>
      <c r="F53" s="102">
        <v>43070</v>
      </c>
      <c r="G53" t="s">
        <v>90</v>
      </c>
      <c r="H53" t="s">
        <v>1099</v>
      </c>
      <c r="I53">
        <v>999</v>
      </c>
      <c r="J53" t="s">
        <v>597</v>
      </c>
    </row>
    <row r="54" spans="1:10" x14ac:dyDescent="0.45">
      <c r="A54">
        <v>1053</v>
      </c>
      <c r="B54" t="s">
        <v>52</v>
      </c>
      <c r="C54" t="s">
        <v>586</v>
      </c>
      <c r="D54" t="s">
        <v>587</v>
      </c>
      <c r="E54" t="s">
        <v>10</v>
      </c>
      <c r="F54" s="102">
        <v>43070</v>
      </c>
      <c r="G54" t="s">
        <v>81</v>
      </c>
      <c r="H54" t="s">
        <v>1100</v>
      </c>
      <c r="I54">
        <v>299</v>
      </c>
      <c r="J54" t="s">
        <v>366</v>
      </c>
    </row>
    <row r="55" spans="1:10" x14ac:dyDescent="0.45">
      <c r="A55">
        <v>1054</v>
      </c>
      <c r="B55" t="s">
        <v>52</v>
      </c>
      <c r="C55" t="s">
        <v>586</v>
      </c>
      <c r="D55" t="s">
        <v>587</v>
      </c>
      <c r="E55" t="s">
        <v>45</v>
      </c>
      <c r="F55" s="102">
        <v>43070</v>
      </c>
      <c r="G55" t="s">
        <v>85</v>
      </c>
      <c r="H55" t="s">
        <v>1101</v>
      </c>
      <c r="I55">
        <v>769</v>
      </c>
      <c r="J55" t="s">
        <v>591</v>
      </c>
    </row>
    <row r="56" spans="1:10" x14ac:dyDescent="0.45">
      <c r="A56">
        <v>1055</v>
      </c>
      <c r="B56" t="s">
        <v>52</v>
      </c>
      <c r="C56" t="s">
        <v>586</v>
      </c>
      <c r="D56" t="s">
        <v>587</v>
      </c>
      <c r="E56" t="s">
        <v>49</v>
      </c>
      <c r="F56" s="102">
        <v>43070</v>
      </c>
      <c r="G56" t="s">
        <v>83</v>
      </c>
      <c r="H56" t="s">
        <v>1102</v>
      </c>
      <c r="I56">
        <v>2999</v>
      </c>
      <c r="J56" t="s">
        <v>366</v>
      </c>
    </row>
    <row r="57" spans="1:10" x14ac:dyDescent="0.45">
      <c r="A57">
        <v>1056</v>
      </c>
      <c r="B57" t="s">
        <v>52</v>
      </c>
      <c r="C57" t="s">
        <v>586</v>
      </c>
      <c r="D57" t="s">
        <v>587</v>
      </c>
      <c r="E57" t="s">
        <v>50</v>
      </c>
      <c r="F57" s="102">
        <v>43070</v>
      </c>
      <c r="G57" t="s">
        <v>81</v>
      </c>
      <c r="H57" t="s">
        <v>1103</v>
      </c>
      <c r="I57">
        <v>2499</v>
      </c>
      <c r="J57" t="s">
        <v>605</v>
      </c>
    </row>
    <row r="58" spans="1:10" x14ac:dyDescent="0.45">
      <c r="A58">
        <v>1057</v>
      </c>
      <c r="B58" t="s">
        <v>52</v>
      </c>
      <c r="C58" t="s">
        <v>586</v>
      </c>
      <c r="D58" t="s">
        <v>587</v>
      </c>
      <c r="E58" t="s">
        <v>47</v>
      </c>
      <c r="F58" s="102">
        <v>43070</v>
      </c>
      <c r="G58" t="s">
        <v>62</v>
      </c>
      <c r="H58" t="s">
        <v>1104</v>
      </c>
      <c r="I58">
        <v>119</v>
      </c>
      <c r="J58" t="s">
        <v>624</v>
      </c>
    </row>
    <row r="59" spans="1:10" x14ac:dyDescent="0.45">
      <c r="A59">
        <v>1058</v>
      </c>
      <c r="B59" t="s">
        <v>52</v>
      </c>
      <c r="C59" t="s">
        <v>586</v>
      </c>
      <c r="D59" t="s">
        <v>587</v>
      </c>
      <c r="E59" t="s">
        <v>45</v>
      </c>
      <c r="F59" s="102">
        <v>43070</v>
      </c>
      <c r="G59" t="s">
        <v>71</v>
      </c>
      <c r="H59" t="s">
        <v>1105</v>
      </c>
      <c r="I59">
        <v>849</v>
      </c>
      <c r="J59" t="s">
        <v>801</v>
      </c>
    </row>
    <row r="60" spans="1:10" x14ac:dyDescent="0.45">
      <c r="A60">
        <v>1059</v>
      </c>
      <c r="B60" t="s">
        <v>52</v>
      </c>
      <c r="C60" t="s">
        <v>586</v>
      </c>
      <c r="D60" t="s">
        <v>587</v>
      </c>
      <c r="E60" t="s">
        <v>49</v>
      </c>
      <c r="F60" s="102">
        <v>43070</v>
      </c>
      <c r="G60" t="s">
        <v>83</v>
      </c>
      <c r="H60" t="s">
        <v>1106</v>
      </c>
      <c r="I60">
        <v>1599</v>
      </c>
      <c r="J60" t="s">
        <v>630</v>
      </c>
    </row>
    <row r="61" spans="1:10" x14ac:dyDescent="0.45">
      <c r="A61">
        <v>1060</v>
      </c>
      <c r="B61" t="s">
        <v>52</v>
      </c>
      <c r="C61" t="s">
        <v>586</v>
      </c>
      <c r="D61" t="s">
        <v>587</v>
      </c>
      <c r="E61" t="s">
        <v>50</v>
      </c>
      <c r="F61" s="102">
        <v>43070</v>
      </c>
      <c r="G61" t="s">
        <v>71</v>
      </c>
      <c r="H61" t="s">
        <v>1107</v>
      </c>
      <c r="I61">
        <v>219</v>
      </c>
      <c r="J61" t="s">
        <v>624</v>
      </c>
    </row>
    <row r="62" spans="1:10" x14ac:dyDescent="0.45">
      <c r="A62">
        <v>1061</v>
      </c>
      <c r="B62" t="s">
        <v>52</v>
      </c>
      <c r="C62" t="s">
        <v>586</v>
      </c>
      <c r="D62" t="s">
        <v>587</v>
      </c>
      <c r="E62" t="s">
        <v>46</v>
      </c>
      <c r="F62" s="102">
        <v>43070</v>
      </c>
      <c r="G62" t="s">
        <v>83</v>
      </c>
      <c r="H62" t="s">
        <v>1108</v>
      </c>
      <c r="I62">
        <v>1899</v>
      </c>
      <c r="J62" t="s">
        <v>597</v>
      </c>
    </row>
    <row r="63" spans="1:10" x14ac:dyDescent="0.45">
      <c r="A63">
        <v>1062</v>
      </c>
      <c r="B63" t="s">
        <v>52</v>
      </c>
      <c r="C63" t="s">
        <v>586</v>
      </c>
      <c r="D63" t="s">
        <v>587</v>
      </c>
      <c r="E63" t="s">
        <v>10</v>
      </c>
      <c r="F63" s="102">
        <v>43070</v>
      </c>
      <c r="G63" t="s">
        <v>83</v>
      </c>
      <c r="H63" t="s">
        <v>1109</v>
      </c>
      <c r="I63">
        <v>799</v>
      </c>
      <c r="J63" t="s">
        <v>605</v>
      </c>
    </row>
    <row r="64" spans="1:10" x14ac:dyDescent="0.45">
      <c r="A64">
        <v>1063</v>
      </c>
      <c r="B64" t="s">
        <v>52</v>
      </c>
      <c r="C64" t="s">
        <v>586</v>
      </c>
      <c r="D64" t="s">
        <v>587</v>
      </c>
      <c r="E64" t="s">
        <v>45</v>
      </c>
      <c r="F64" s="102">
        <v>43070</v>
      </c>
      <c r="G64" t="s">
        <v>85</v>
      </c>
      <c r="H64" t="s">
        <v>1110</v>
      </c>
      <c r="I64">
        <v>699</v>
      </c>
      <c r="J64" t="s">
        <v>801</v>
      </c>
    </row>
    <row r="65" spans="1:10" x14ac:dyDescent="0.45">
      <c r="A65">
        <v>1064</v>
      </c>
      <c r="B65" t="s">
        <v>52</v>
      </c>
      <c r="C65" t="s">
        <v>424</v>
      </c>
      <c r="D65" t="s">
        <v>425</v>
      </c>
      <c r="E65" t="s">
        <v>47</v>
      </c>
      <c r="F65" s="102">
        <v>43070</v>
      </c>
      <c r="G65" t="s">
        <v>73</v>
      </c>
      <c r="H65" t="s">
        <v>1111</v>
      </c>
      <c r="I65">
        <v>279</v>
      </c>
      <c r="J65" t="s">
        <v>591</v>
      </c>
    </row>
    <row r="66" spans="1:10" x14ac:dyDescent="0.45">
      <c r="A66">
        <v>1065</v>
      </c>
      <c r="B66" t="s">
        <v>52</v>
      </c>
      <c r="C66" t="s">
        <v>424</v>
      </c>
      <c r="D66" t="s">
        <v>425</v>
      </c>
      <c r="E66" t="s">
        <v>49</v>
      </c>
      <c r="F66" s="102">
        <v>43070</v>
      </c>
      <c r="G66" t="s">
        <v>68</v>
      </c>
      <c r="H66" t="s">
        <v>1112</v>
      </c>
      <c r="I66">
        <v>629</v>
      </c>
      <c r="J66" t="s">
        <v>808</v>
      </c>
    </row>
    <row r="67" spans="1:10" x14ac:dyDescent="0.45">
      <c r="A67">
        <v>1066</v>
      </c>
      <c r="B67" t="s">
        <v>52</v>
      </c>
      <c r="C67" t="s">
        <v>424</v>
      </c>
      <c r="D67" t="s">
        <v>425</v>
      </c>
      <c r="E67" t="s">
        <v>46</v>
      </c>
      <c r="F67" s="102">
        <v>43070</v>
      </c>
      <c r="G67" t="s">
        <v>75</v>
      </c>
      <c r="H67" t="s">
        <v>1113</v>
      </c>
      <c r="I67">
        <v>449</v>
      </c>
      <c r="J67" t="s">
        <v>810</v>
      </c>
    </row>
    <row r="68" spans="1:10" x14ac:dyDescent="0.45">
      <c r="A68">
        <v>1067</v>
      </c>
      <c r="B68" t="s">
        <v>52</v>
      </c>
      <c r="C68" t="s">
        <v>424</v>
      </c>
      <c r="D68" t="s">
        <v>425</v>
      </c>
      <c r="E68" t="s">
        <v>50</v>
      </c>
      <c r="F68" s="102">
        <v>43070</v>
      </c>
      <c r="G68" t="s">
        <v>90</v>
      </c>
      <c r="H68" t="s">
        <v>1114</v>
      </c>
      <c r="I68">
        <v>319</v>
      </c>
      <c r="J68" t="s">
        <v>89</v>
      </c>
    </row>
    <row r="69" spans="1:10" x14ac:dyDescent="0.45">
      <c r="A69">
        <v>1068</v>
      </c>
      <c r="B69" t="s">
        <v>52</v>
      </c>
      <c r="C69" t="s">
        <v>424</v>
      </c>
      <c r="D69" t="s">
        <v>425</v>
      </c>
      <c r="E69" t="s">
        <v>10</v>
      </c>
      <c r="F69" s="102">
        <v>43070</v>
      </c>
      <c r="G69" t="s">
        <v>65</v>
      </c>
      <c r="H69" t="s">
        <v>1115</v>
      </c>
      <c r="I69">
        <v>559</v>
      </c>
      <c r="J69" t="s">
        <v>805</v>
      </c>
    </row>
    <row r="70" spans="1:10" x14ac:dyDescent="0.45">
      <c r="A70">
        <v>1069</v>
      </c>
      <c r="B70" t="s">
        <v>52</v>
      </c>
      <c r="C70" t="s">
        <v>424</v>
      </c>
      <c r="D70" t="s">
        <v>425</v>
      </c>
      <c r="E70" t="s">
        <v>49</v>
      </c>
      <c r="F70" s="102">
        <v>43070</v>
      </c>
      <c r="G70" t="s">
        <v>71</v>
      </c>
      <c r="H70" t="s">
        <v>1116</v>
      </c>
      <c r="I70">
        <v>379</v>
      </c>
      <c r="J70" t="s">
        <v>810</v>
      </c>
    </row>
    <row r="71" spans="1:10" x14ac:dyDescent="0.45">
      <c r="A71">
        <v>1070</v>
      </c>
      <c r="B71" t="s">
        <v>52</v>
      </c>
      <c r="C71" t="s">
        <v>409</v>
      </c>
      <c r="D71" t="s">
        <v>410</v>
      </c>
      <c r="E71" t="s">
        <v>47</v>
      </c>
      <c r="F71" s="102">
        <v>43070</v>
      </c>
      <c r="G71" t="s">
        <v>62</v>
      </c>
      <c r="H71" t="s">
        <v>1117</v>
      </c>
      <c r="I71">
        <v>229</v>
      </c>
      <c r="J71" t="s">
        <v>911</v>
      </c>
    </row>
    <row r="72" spans="1:10" x14ac:dyDescent="0.45">
      <c r="A72">
        <v>1071</v>
      </c>
      <c r="B72" t="s">
        <v>52</v>
      </c>
      <c r="C72" t="s">
        <v>409</v>
      </c>
      <c r="D72" t="s">
        <v>410</v>
      </c>
      <c r="E72" t="s">
        <v>45</v>
      </c>
      <c r="F72" s="102">
        <v>43070</v>
      </c>
      <c r="G72" t="s">
        <v>65</v>
      </c>
      <c r="H72" t="s">
        <v>1118</v>
      </c>
      <c r="I72">
        <v>179</v>
      </c>
      <c r="J72" t="s">
        <v>908</v>
      </c>
    </row>
    <row r="73" spans="1:10" x14ac:dyDescent="0.45">
      <c r="A73">
        <v>1072</v>
      </c>
      <c r="B73" t="s">
        <v>52</v>
      </c>
      <c r="C73" t="s">
        <v>409</v>
      </c>
      <c r="D73" t="s">
        <v>410</v>
      </c>
      <c r="E73" t="s">
        <v>46</v>
      </c>
      <c r="F73" s="102">
        <v>43070</v>
      </c>
      <c r="G73" t="s">
        <v>73</v>
      </c>
      <c r="H73" t="s">
        <v>1119</v>
      </c>
      <c r="I73">
        <v>79</v>
      </c>
      <c r="J73" t="s">
        <v>908</v>
      </c>
    </row>
    <row r="74" spans="1:10" x14ac:dyDescent="0.45">
      <c r="A74">
        <v>1073</v>
      </c>
      <c r="B74" t="s">
        <v>52</v>
      </c>
      <c r="C74" t="s">
        <v>409</v>
      </c>
      <c r="D74" t="s">
        <v>410</v>
      </c>
      <c r="E74" t="s">
        <v>10</v>
      </c>
      <c r="F74" s="102">
        <v>43070</v>
      </c>
      <c r="G74" t="s">
        <v>81</v>
      </c>
      <c r="H74" t="s">
        <v>1261</v>
      </c>
      <c r="I74">
        <v>179</v>
      </c>
      <c r="J74" t="s">
        <v>972</v>
      </c>
    </row>
    <row r="75" spans="1:10" x14ac:dyDescent="0.45">
      <c r="A75">
        <v>1074</v>
      </c>
      <c r="B75" t="s">
        <v>52</v>
      </c>
      <c r="C75" t="s">
        <v>409</v>
      </c>
      <c r="D75" t="s">
        <v>410</v>
      </c>
      <c r="E75" t="s">
        <v>50</v>
      </c>
      <c r="F75" s="102">
        <v>43070</v>
      </c>
      <c r="G75" t="s">
        <v>75</v>
      </c>
      <c r="H75" t="s">
        <v>1121</v>
      </c>
      <c r="I75">
        <v>149</v>
      </c>
      <c r="J75" t="s">
        <v>366</v>
      </c>
    </row>
    <row r="76" spans="1:10" x14ac:dyDescent="0.45">
      <c r="A76">
        <v>1075</v>
      </c>
      <c r="B76" t="s">
        <v>52</v>
      </c>
      <c r="C76" t="s">
        <v>409</v>
      </c>
      <c r="D76" t="s">
        <v>410</v>
      </c>
      <c r="E76" t="s">
        <v>46</v>
      </c>
      <c r="F76" s="102">
        <v>43070</v>
      </c>
      <c r="G76" t="s">
        <v>71</v>
      </c>
      <c r="H76" t="s">
        <v>1122</v>
      </c>
      <c r="I76">
        <v>139</v>
      </c>
      <c r="J76" t="s">
        <v>924</v>
      </c>
    </row>
    <row r="77" spans="1:10" x14ac:dyDescent="0.45">
      <c r="A77">
        <v>1076</v>
      </c>
      <c r="B77" t="s">
        <v>52</v>
      </c>
      <c r="C77" t="s">
        <v>409</v>
      </c>
      <c r="D77" t="s">
        <v>410</v>
      </c>
      <c r="E77" t="s">
        <v>49</v>
      </c>
      <c r="F77" s="102">
        <v>43070</v>
      </c>
      <c r="G77" t="s">
        <v>73</v>
      </c>
      <c r="H77" t="s">
        <v>1123</v>
      </c>
      <c r="I77">
        <v>49.99</v>
      </c>
      <c r="J77" t="s">
        <v>591</v>
      </c>
    </row>
    <row r="78" spans="1:10" x14ac:dyDescent="0.45">
      <c r="A78">
        <v>1077</v>
      </c>
      <c r="B78" t="s">
        <v>52</v>
      </c>
      <c r="C78" t="s">
        <v>409</v>
      </c>
      <c r="D78" t="s">
        <v>410</v>
      </c>
      <c r="E78" t="s">
        <v>47</v>
      </c>
      <c r="F78" s="102">
        <v>43070</v>
      </c>
      <c r="G78" t="s">
        <v>90</v>
      </c>
      <c r="H78" t="s">
        <v>1124</v>
      </c>
      <c r="I78">
        <v>51</v>
      </c>
      <c r="J78" t="s">
        <v>908</v>
      </c>
    </row>
    <row r="79" spans="1:10" x14ac:dyDescent="0.45">
      <c r="A79">
        <v>1078</v>
      </c>
      <c r="B79" t="s">
        <v>52</v>
      </c>
      <c r="C79" t="s">
        <v>409</v>
      </c>
      <c r="D79" t="s">
        <v>410</v>
      </c>
      <c r="E79" t="s">
        <v>45</v>
      </c>
      <c r="F79" s="102">
        <v>43070</v>
      </c>
      <c r="G79" t="s">
        <v>83</v>
      </c>
      <c r="H79" t="s">
        <v>1125</v>
      </c>
      <c r="I79">
        <v>299</v>
      </c>
      <c r="J79" t="s">
        <v>994</v>
      </c>
    </row>
    <row r="80" spans="1:10" x14ac:dyDescent="0.45">
      <c r="A80">
        <v>1079</v>
      </c>
      <c r="B80" t="s">
        <v>52</v>
      </c>
      <c r="C80" t="s">
        <v>409</v>
      </c>
      <c r="D80" t="s">
        <v>410</v>
      </c>
      <c r="E80" t="s">
        <v>50</v>
      </c>
      <c r="F80" s="102">
        <v>43070</v>
      </c>
      <c r="G80" t="s">
        <v>90</v>
      </c>
      <c r="H80" t="s">
        <v>1126</v>
      </c>
      <c r="I80">
        <v>69</v>
      </c>
      <c r="J80" t="s">
        <v>972</v>
      </c>
    </row>
    <row r="81" spans="1:10" x14ac:dyDescent="0.45">
      <c r="A81">
        <v>1080</v>
      </c>
      <c r="B81" t="s">
        <v>52</v>
      </c>
      <c r="C81" t="s">
        <v>424</v>
      </c>
      <c r="D81" t="s">
        <v>425</v>
      </c>
      <c r="E81" t="s">
        <v>10</v>
      </c>
      <c r="F81" s="102">
        <v>43070</v>
      </c>
      <c r="G81" t="s">
        <v>79</v>
      </c>
      <c r="H81" t="s">
        <v>1127</v>
      </c>
      <c r="I81">
        <v>49.99</v>
      </c>
      <c r="J81" t="s">
        <v>591</v>
      </c>
    </row>
    <row r="82" spans="1:10" x14ac:dyDescent="0.45">
      <c r="A82">
        <v>1081</v>
      </c>
      <c r="B82" t="s">
        <v>52</v>
      </c>
      <c r="C82" t="s">
        <v>424</v>
      </c>
      <c r="D82" t="s">
        <v>425</v>
      </c>
      <c r="E82" t="s">
        <v>46</v>
      </c>
      <c r="F82" s="102">
        <v>43070</v>
      </c>
      <c r="G82" t="s">
        <v>90</v>
      </c>
      <c r="H82" t="s">
        <v>1128</v>
      </c>
      <c r="I82">
        <v>34.950000000000003</v>
      </c>
      <c r="J82" t="s">
        <v>913</v>
      </c>
    </row>
    <row r="83" spans="1:10" x14ac:dyDescent="0.45">
      <c r="A83">
        <v>1082</v>
      </c>
      <c r="B83" t="s">
        <v>52</v>
      </c>
      <c r="C83" t="s">
        <v>409</v>
      </c>
      <c r="D83" t="s">
        <v>410</v>
      </c>
      <c r="E83" t="s">
        <v>47</v>
      </c>
      <c r="F83" s="102">
        <v>43070</v>
      </c>
      <c r="G83" t="s">
        <v>87</v>
      </c>
      <c r="H83" t="s">
        <v>1129</v>
      </c>
      <c r="I83">
        <v>399</v>
      </c>
      <c r="J83" t="s">
        <v>1048</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8C600-903B-4F8D-B7E9-4E8112A090FF}">
  <sheetPr>
    <tabColor rgb="FFFF0000"/>
  </sheetPr>
  <dimension ref="A1:O1000"/>
  <sheetViews>
    <sheetView zoomScaleNormal="100" workbookViewId="0">
      <selection activeCell="K1" sqref="K1"/>
    </sheetView>
  </sheetViews>
  <sheetFormatPr defaultColWidth="9" defaultRowHeight="12.75" x14ac:dyDescent="0.35"/>
  <cols>
    <col min="1" max="1" width="11.53125" style="34" customWidth="1"/>
    <col min="2" max="2" width="14.1328125" style="34" bestFit="1" customWidth="1"/>
    <col min="3" max="3" width="14.1328125" style="34" customWidth="1"/>
    <col min="4" max="4" width="16" style="36" bestFit="1" customWidth="1"/>
    <col min="5" max="5" width="17.53125" style="37" customWidth="1"/>
    <col min="6" max="6" width="11.46484375" style="38" bestFit="1" customWidth="1"/>
    <col min="7" max="7" width="23.1328125" style="34" customWidth="1"/>
    <col min="8" max="8" width="41.53125" style="34" customWidth="1"/>
    <col min="9" max="9" width="12.86328125" style="34" bestFit="1" customWidth="1"/>
    <col min="10" max="10" width="10" style="34" bestFit="1" customWidth="1"/>
    <col min="11" max="11" width="10.33203125" style="34" bestFit="1" customWidth="1"/>
    <col min="12" max="13" width="10" style="34" bestFit="1" customWidth="1"/>
    <col min="14" max="14" width="13.86328125" style="34" bestFit="1" customWidth="1"/>
    <col min="15" max="17" width="8.86328125" style="34" customWidth="1"/>
    <col min="18" max="18" width="10" style="34" bestFit="1" customWidth="1"/>
    <col min="19" max="19" width="8.86328125" style="34" customWidth="1"/>
    <col min="20" max="16384" width="9" style="34"/>
  </cols>
  <sheetData>
    <row r="1" spans="1:15" ht="20.25" customHeight="1" thickBot="1" x14ac:dyDescent="0.5">
      <c r="A1" s="73" t="s">
        <v>51</v>
      </c>
      <c r="B1" s="74" t="s">
        <v>52</v>
      </c>
      <c r="C1" s="74" t="s">
        <v>53</v>
      </c>
      <c r="D1" s="74" t="s">
        <v>54</v>
      </c>
      <c r="E1" s="74" t="s">
        <v>38</v>
      </c>
      <c r="F1" s="75" t="s">
        <v>55</v>
      </c>
      <c r="G1" s="74" t="s">
        <v>56</v>
      </c>
      <c r="H1" s="74" t="s">
        <v>57</v>
      </c>
      <c r="I1" s="74" t="s">
        <v>58</v>
      </c>
      <c r="J1" s="76" t="s">
        <v>59</v>
      </c>
      <c r="K1" s="33"/>
    </row>
    <row r="2" spans="1:15" ht="14.65" thickTop="1" x14ac:dyDescent="0.45">
      <c r="A2" s="70">
        <v>1</v>
      </c>
      <c r="B2" s="61" t="s">
        <v>52</v>
      </c>
      <c r="C2" s="61" t="s">
        <v>60</v>
      </c>
      <c r="D2" s="61" t="s">
        <v>61</v>
      </c>
      <c r="E2" s="61" t="s">
        <v>45</v>
      </c>
      <c r="F2" s="62">
        <v>43318</v>
      </c>
      <c r="G2" s="61" t="s">
        <v>62</v>
      </c>
      <c r="H2" s="61" t="s">
        <v>63</v>
      </c>
      <c r="I2" s="63">
        <v>1363.95</v>
      </c>
      <c r="J2" s="61" t="s">
        <v>64</v>
      </c>
      <c r="K2" s="35"/>
    </row>
    <row r="3" spans="1:15" ht="14.25" x14ac:dyDescent="0.45">
      <c r="A3" s="71">
        <v>2</v>
      </c>
      <c r="B3" s="64" t="s">
        <v>52</v>
      </c>
      <c r="C3" s="64" t="s">
        <v>60</v>
      </c>
      <c r="D3" s="64" t="s">
        <v>61</v>
      </c>
      <c r="E3" s="64" t="s">
        <v>50</v>
      </c>
      <c r="F3" s="65">
        <v>42958</v>
      </c>
      <c r="G3" s="64" t="s">
        <v>65</v>
      </c>
      <c r="H3" s="64" t="s">
        <v>66</v>
      </c>
      <c r="I3" s="66">
        <v>379</v>
      </c>
      <c r="J3" s="64" t="s">
        <v>67</v>
      </c>
      <c r="K3" s="35"/>
    </row>
    <row r="4" spans="1:15" ht="14.25" x14ac:dyDescent="0.45">
      <c r="A4" s="72">
        <v>3</v>
      </c>
      <c r="B4" s="67" t="s">
        <v>52</v>
      </c>
      <c r="C4" s="67" t="s">
        <v>60</v>
      </c>
      <c r="D4" s="67" t="s">
        <v>61</v>
      </c>
      <c r="E4" s="67" t="s">
        <v>49</v>
      </c>
      <c r="F4" s="68">
        <v>43428</v>
      </c>
      <c r="G4" s="67" t="s">
        <v>68</v>
      </c>
      <c r="H4" s="67" t="s">
        <v>69</v>
      </c>
      <c r="I4" s="69">
        <v>1149</v>
      </c>
      <c r="J4" s="67" t="s">
        <v>70</v>
      </c>
      <c r="K4"/>
      <c r="L4"/>
      <c r="M4"/>
      <c r="N4"/>
      <c r="O4"/>
    </row>
    <row r="5" spans="1:15" ht="14.25" x14ac:dyDescent="0.45">
      <c r="A5" s="71">
        <v>4</v>
      </c>
      <c r="B5" s="64" t="s">
        <v>52</v>
      </c>
      <c r="C5" s="64" t="s">
        <v>60</v>
      </c>
      <c r="D5" s="64" t="s">
        <v>61</v>
      </c>
      <c r="E5" s="64" t="s">
        <v>10</v>
      </c>
      <c r="F5" s="65">
        <v>43364</v>
      </c>
      <c r="G5" s="64" t="s">
        <v>71</v>
      </c>
      <c r="H5" s="64" t="s">
        <v>72</v>
      </c>
      <c r="I5" s="66">
        <v>3149</v>
      </c>
      <c r="J5" s="64" t="s">
        <v>64</v>
      </c>
      <c r="K5"/>
      <c r="L5"/>
      <c r="M5"/>
      <c r="N5"/>
      <c r="O5"/>
    </row>
    <row r="6" spans="1:15" ht="14.25" x14ac:dyDescent="0.45">
      <c r="A6" s="72">
        <v>5</v>
      </c>
      <c r="B6" s="67" t="s">
        <v>52</v>
      </c>
      <c r="C6" s="67" t="s">
        <v>60</v>
      </c>
      <c r="D6" s="67" t="s">
        <v>61</v>
      </c>
      <c r="E6" s="67" t="s">
        <v>45</v>
      </c>
      <c r="F6" s="68">
        <v>42880</v>
      </c>
      <c r="G6" s="67" t="s">
        <v>73</v>
      </c>
      <c r="H6" s="67" t="s">
        <v>74</v>
      </c>
      <c r="I6" s="69">
        <v>219</v>
      </c>
      <c r="J6" s="67" t="s">
        <v>67</v>
      </c>
      <c r="K6"/>
      <c r="L6"/>
      <c r="M6"/>
      <c r="N6"/>
      <c r="O6"/>
    </row>
    <row r="7" spans="1:15" ht="14.25" x14ac:dyDescent="0.45">
      <c r="A7" s="71">
        <v>6</v>
      </c>
      <c r="B7" s="64" t="s">
        <v>52</v>
      </c>
      <c r="C7" s="64" t="s">
        <v>60</v>
      </c>
      <c r="D7" s="64" t="s">
        <v>61</v>
      </c>
      <c r="E7" s="64" t="s">
        <v>46</v>
      </c>
      <c r="F7" s="65">
        <v>42974</v>
      </c>
      <c r="G7" s="64" t="s">
        <v>75</v>
      </c>
      <c r="H7" s="64" t="s">
        <v>76</v>
      </c>
      <c r="I7" s="66">
        <v>599</v>
      </c>
      <c r="J7" s="64" t="s">
        <v>70</v>
      </c>
      <c r="K7"/>
      <c r="L7"/>
      <c r="M7"/>
      <c r="N7"/>
      <c r="O7"/>
    </row>
    <row r="8" spans="1:15" ht="14.25" x14ac:dyDescent="0.45">
      <c r="A8" s="72">
        <v>7</v>
      </c>
      <c r="B8" s="67" t="s">
        <v>52</v>
      </c>
      <c r="C8" s="67" t="s">
        <v>60</v>
      </c>
      <c r="D8" s="67" t="s">
        <v>61</v>
      </c>
      <c r="E8" s="67" t="s">
        <v>10</v>
      </c>
      <c r="F8" s="68">
        <v>43288</v>
      </c>
      <c r="G8" s="67" t="s">
        <v>77</v>
      </c>
      <c r="H8" s="67" t="s">
        <v>78</v>
      </c>
      <c r="I8" s="69">
        <v>239</v>
      </c>
      <c r="J8" s="67" t="s">
        <v>70</v>
      </c>
      <c r="K8"/>
      <c r="L8"/>
      <c r="M8"/>
      <c r="N8"/>
      <c r="O8"/>
    </row>
    <row r="9" spans="1:15" ht="14.25" x14ac:dyDescent="0.45">
      <c r="A9" s="71">
        <v>8</v>
      </c>
      <c r="B9" s="64" t="s">
        <v>52</v>
      </c>
      <c r="C9" s="64" t="s">
        <v>60</v>
      </c>
      <c r="D9" s="64" t="s">
        <v>61</v>
      </c>
      <c r="E9" s="64" t="s">
        <v>50</v>
      </c>
      <c r="F9" s="65">
        <v>43382</v>
      </c>
      <c r="G9" s="64" t="s">
        <v>79</v>
      </c>
      <c r="H9" s="64" t="s">
        <v>80</v>
      </c>
      <c r="I9" s="66">
        <v>1499</v>
      </c>
      <c r="J9" s="64" t="s">
        <v>70</v>
      </c>
    </row>
    <row r="10" spans="1:15" ht="14.25" x14ac:dyDescent="0.45">
      <c r="A10" s="72">
        <v>9</v>
      </c>
      <c r="B10" s="67" t="s">
        <v>52</v>
      </c>
      <c r="C10" s="67" t="s">
        <v>60</v>
      </c>
      <c r="D10" s="67" t="s">
        <v>61</v>
      </c>
      <c r="E10" s="67" t="s">
        <v>46</v>
      </c>
      <c r="F10" s="68">
        <v>43129</v>
      </c>
      <c r="G10" s="67" t="s">
        <v>81</v>
      </c>
      <c r="H10" s="67" t="s">
        <v>82</v>
      </c>
      <c r="I10" s="69">
        <v>899</v>
      </c>
      <c r="J10" s="67" t="s">
        <v>70</v>
      </c>
    </row>
    <row r="11" spans="1:15" ht="14.25" x14ac:dyDescent="0.45">
      <c r="A11" s="71">
        <v>10</v>
      </c>
      <c r="B11" s="64" t="s">
        <v>52</v>
      </c>
      <c r="C11" s="64" t="s">
        <v>60</v>
      </c>
      <c r="D11" s="64" t="s">
        <v>61</v>
      </c>
      <c r="E11" s="64" t="s">
        <v>46</v>
      </c>
      <c r="F11" s="65">
        <v>43287</v>
      </c>
      <c r="G11" s="64" t="s">
        <v>83</v>
      </c>
      <c r="H11" s="64" t="s">
        <v>84</v>
      </c>
      <c r="I11" s="66">
        <v>1098.99</v>
      </c>
      <c r="J11" s="64" t="s">
        <v>70</v>
      </c>
    </row>
    <row r="12" spans="1:15" ht="14.25" x14ac:dyDescent="0.45">
      <c r="A12" s="72">
        <v>11</v>
      </c>
      <c r="B12" s="67" t="s">
        <v>52</v>
      </c>
      <c r="C12" s="67" t="s">
        <v>60</v>
      </c>
      <c r="D12" s="67" t="s">
        <v>61</v>
      </c>
      <c r="E12" s="67" t="s">
        <v>10</v>
      </c>
      <c r="F12" s="68">
        <v>42958</v>
      </c>
      <c r="G12" s="67" t="s">
        <v>85</v>
      </c>
      <c r="H12" s="67" t="s">
        <v>86</v>
      </c>
      <c r="I12" s="69">
        <v>2649</v>
      </c>
      <c r="J12" s="67" t="s">
        <v>64</v>
      </c>
    </row>
    <row r="13" spans="1:15" ht="14.25" x14ac:dyDescent="0.45">
      <c r="A13" s="71">
        <v>12</v>
      </c>
      <c r="B13" s="64" t="s">
        <v>52</v>
      </c>
      <c r="C13" s="64" t="s">
        <v>60</v>
      </c>
      <c r="D13" s="64" t="s">
        <v>61</v>
      </c>
      <c r="E13" s="64" t="s">
        <v>46</v>
      </c>
      <c r="F13" s="65">
        <v>43258</v>
      </c>
      <c r="G13" s="64" t="s">
        <v>87</v>
      </c>
      <c r="H13" s="64" t="s">
        <v>88</v>
      </c>
      <c r="I13" s="66">
        <v>1229</v>
      </c>
      <c r="J13" s="64" t="s">
        <v>89</v>
      </c>
    </row>
    <row r="14" spans="1:15" ht="14.25" x14ac:dyDescent="0.45">
      <c r="A14" s="72">
        <v>13</v>
      </c>
      <c r="B14" s="67" t="s">
        <v>52</v>
      </c>
      <c r="C14" s="67" t="s">
        <v>60</v>
      </c>
      <c r="D14" s="67" t="s">
        <v>61</v>
      </c>
      <c r="E14" s="67" t="s">
        <v>49</v>
      </c>
      <c r="F14" s="68">
        <v>43315</v>
      </c>
      <c r="G14" s="67" t="s">
        <v>90</v>
      </c>
      <c r="H14" s="67" t="s">
        <v>91</v>
      </c>
      <c r="I14" s="69">
        <v>849</v>
      </c>
      <c r="J14" s="67" t="s">
        <v>70</v>
      </c>
    </row>
    <row r="15" spans="1:15" ht="14.25" x14ac:dyDescent="0.45">
      <c r="A15" s="71">
        <v>14</v>
      </c>
      <c r="B15" s="64" t="s">
        <v>52</v>
      </c>
      <c r="C15" s="64" t="s">
        <v>60</v>
      </c>
      <c r="D15" s="64" t="s">
        <v>61</v>
      </c>
      <c r="E15" s="64" t="s">
        <v>10</v>
      </c>
      <c r="F15" s="65">
        <v>42784</v>
      </c>
      <c r="G15" s="64" t="s">
        <v>62</v>
      </c>
      <c r="H15" s="64" t="s">
        <v>92</v>
      </c>
      <c r="I15" s="66">
        <v>1999</v>
      </c>
      <c r="J15" s="64" t="s">
        <v>64</v>
      </c>
    </row>
    <row r="16" spans="1:15" ht="14.25" x14ac:dyDescent="0.45">
      <c r="A16" s="72">
        <v>15</v>
      </c>
      <c r="B16" s="67" t="s">
        <v>52</v>
      </c>
      <c r="C16" s="67" t="s">
        <v>60</v>
      </c>
      <c r="D16" s="67" t="s">
        <v>61</v>
      </c>
      <c r="E16" s="67" t="s">
        <v>47</v>
      </c>
      <c r="F16" s="68">
        <v>43334</v>
      </c>
      <c r="G16" s="67" t="s">
        <v>65</v>
      </c>
      <c r="H16" s="67" t="s">
        <v>93</v>
      </c>
      <c r="I16" s="69">
        <v>769</v>
      </c>
      <c r="J16" s="67" t="s">
        <v>94</v>
      </c>
    </row>
    <row r="17" spans="1:12" ht="14.25" x14ac:dyDescent="0.45">
      <c r="A17" s="71">
        <v>16</v>
      </c>
      <c r="B17" s="64" t="s">
        <v>52</v>
      </c>
      <c r="C17" s="64" t="s">
        <v>60</v>
      </c>
      <c r="D17" s="64" t="s">
        <v>61</v>
      </c>
      <c r="E17" s="64" t="s">
        <v>47</v>
      </c>
      <c r="F17" s="65">
        <v>42771</v>
      </c>
      <c r="G17" s="64" t="s">
        <v>68</v>
      </c>
      <c r="H17" s="64" t="s">
        <v>95</v>
      </c>
      <c r="I17" s="66">
        <v>379</v>
      </c>
      <c r="J17" s="64" t="s">
        <v>67</v>
      </c>
    </row>
    <row r="18" spans="1:12" ht="14.25" x14ac:dyDescent="0.45">
      <c r="A18" s="72">
        <v>17</v>
      </c>
      <c r="B18" s="67" t="s">
        <v>52</v>
      </c>
      <c r="C18" s="67" t="s">
        <v>60</v>
      </c>
      <c r="D18" s="67" t="s">
        <v>61</v>
      </c>
      <c r="E18" s="67" t="s">
        <v>50</v>
      </c>
      <c r="F18" s="68">
        <v>43150</v>
      </c>
      <c r="G18" s="67" t="s">
        <v>71</v>
      </c>
      <c r="H18" s="67" t="s">
        <v>96</v>
      </c>
      <c r="I18" s="69">
        <v>379</v>
      </c>
      <c r="J18" s="67" t="s">
        <v>70</v>
      </c>
    </row>
    <row r="19" spans="1:12" ht="14.25" x14ac:dyDescent="0.45">
      <c r="A19" s="71">
        <v>18</v>
      </c>
      <c r="B19" s="64" t="s">
        <v>52</v>
      </c>
      <c r="C19" s="64" t="s">
        <v>60</v>
      </c>
      <c r="D19" s="64" t="s">
        <v>61</v>
      </c>
      <c r="E19" s="64" t="s">
        <v>47</v>
      </c>
      <c r="F19" s="65">
        <v>43274</v>
      </c>
      <c r="G19" s="64" t="s">
        <v>73</v>
      </c>
      <c r="H19" s="64" t="s">
        <v>97</v>
      </c>
      <c r="I19" s="66">
        <v>469</v>
      </c>
      <c r="J19" s="64" t="s">
        <v>89</v>
      </c>
    </row>
    <row r="20" spans="1:12" ht="14.25" x14ac:dyDescent="0.45">
      <c r="A20" s="72">
        <v>19</v>
      </c>
      <c r="B20" s="67" t="s">
        <v>52</v>
      </c>
      <c r="C20" s="67" t="s">
        <v>60</v>
      </c>
      <c r="D20" s="67" t="s">
        <v>61</v>
      </c>
      <c r="E20" s="67" t="s">
        <v>49</v>
      </c>
      <c r="F20" s="68">
        <v>42898</v>
      </c>
      <c r="G20" s="67" t="s">
        <v>75</v>
      </c>
      <c r="H20" s="67" t="s">
        <v>98</v>
      </c>
      <c r="I20" s="69">
        <v>679</v>
      </c>
      <c r="J20" s="67" t="s">
        <v>99</v>
      </c>
    </row>
    <row r="21" spans="1:12" ht="14.25" x14ac:dyDescent="0.45">
      <c r="A21" s="71">
        <v>20</v>
      </c>
      <c r="B21" s="64" t="s">
        <v>52</v>
      </c>
      <c r="C21" s="64" t="s">
        <v>60</v>
      </c>
      <c r="D21" s="64" t="s">
        <v>61</v>
      </c>
      <c r="E21" s="64" t="s">
        <v>10</v>
      </c>
      <c r="F21" s="65">
        <v>42765</v>
      </c>
      <c r="G21" s="64" t="s">
        <v>77</v>
      </c>
      <c r="H21" s="64" t="s">
        <v>100</v>
      </c>
      <c r="I21" s="66">
        <v>979</v>
      </c>
      <c r="J21" s="64" t="s">
        <v>99</v>
      </c>
    </row>
    <row r="22" spans="1:12" ht="14.25" x14ac:dyDescent="0.45">
      <c r="A22" s="72">
        <v>21</v>
      </c>
      <c r="B22" s="67" t="s">
        <v>52</v>
      </c>
      <c r="C22" s="67" t="s">
        <v>60</v>
      </c>
      <c r="D22" s="67" t="s">
        <v>61</v>
      </c>
      <c r="E22" s="67" t="s">
        <v>47</v>
      </c>
      <c r="F22" s="68">
        <v>43284</v>
      </c>
      <c r="G22" s="67" t="s">
        <v>79</v>
      </c>
      <c r="H22" s="67" t="s">
        <v>101</v>
      </c>
      <c r="I22" s="69">
        <v>1199</v>
      </c>
      <c r="J22" s="67" t="s">
        <v>89</v>
      </c>
    </row>
    <row r="23" spans="1:12" ht="14.25" x14ac:dyDescent="0.45">
      <c r="A23" s="71">
        <v>22</v>
      </c>
      <c r="B23" s="64" t="s">
        <v>52</v>
      </c>
      <c r="C23" s="64" t="s">
        <v>60</v>
      </c>
      <c r="D23" s="64" t="s">
        <v>61</v>
      </c>
      <c r="E23" s="64" t="s">
        <v>50</v>
      </c>
      <c r="F23" s="65">
        <v>43306</v>
      </c>
      <c r="G23" s="64" t="s">
        <v>81</v>
      </c>
      <c r="H23" s="64" t="s">
        <v>102</v>
      </c>
      <c r="I23" s="66">
        <v>1699</v>
      </c>
      <c r="J23" s="64" t="s">
        <v>99</v>
      </c>
    </row>
    <row r="24" spans="1:12" ht="14.25" x14ac:dyDescent="0.45">
      <c r="A24" s="72">
        <v>23</v>
      </c>
      <c r="B24" s="67" t="s">
        <v>52</v>
      </c>
      <c r="C24" s="67" t="s">
        <v>60</v>
      </c>
      <c r="D24" s="67" t="s">
        <v>61</v>
      </c>
      <c r="E24" s="67" t="s">
        <v>47</v>
      </c>
      <c r="F24" s="68">
        <v>43032</v>
      </c>
      <c r="G24" s="67" t="s">
        <v>83</v>
      </c>
      <c r="H24" s="67" t="s">
        <v>103</v>
      </c>
      <c r="I24" s="69">
        <v>1299</v>
      </c>
      <c r="J24" s="67" t="s">
        <v>89</v>
      </c>
      <c r="L24"/>
    </row>
    <row r="25" spans="1:12" ht="14.25" x14ac:dyDescent="0.45">
      <c r="A25" s="71">
        <v>24</v>
      </c>
      <c r="B25" s="64" t="s">
        <v>52</v>
      </c>
      <c r="C25" s="64" t="s">
        <v>60</v>
      </c>
      <c r="D25" s="64" t="s">
        <v>61</v>
      </c>
      <c r="E25" s="64" t="s">
        <v>46</v>
      </c>
      <c r="F25" s="65">
        <v>43189</v>
      </c>
      <c r="G25" s="64" t="s">
        <v>85</v>
      </c>
      <c r="H25" s="64" t="s">
        <v>104</v>
      </c>
      <c r="I25" s="66">
        <v>1829</v>
      </c>
      <c r="J25" s="64" t="s">
        <v>105</v>
      </c>
      <c r="L25"/>
    </row>
    <row r="26" spans="1:12" ht="14.25" x14ac:dyDescent="0.45">
      <c r="A26" s="72">
        <v>25</v>
      </c>
      <c r="B26" s="67" t="s">
        <v>52</v>
      </c>
      <c r="C26" s="67" t="s">
        <v>60</v>
      </c>
      <c r="D26" s="67" t="s">
        <v>61</v>
      </c>
      <c r="E26" s="67" t="s">
        <v>49</v>
      </c>
      <c r="F26" s="68">
        <v>43003</v>
      </c>
      <c r="G26" s="67" t="s">
        <v>87</v>
      </c>
      <c r="H26" s="67" t="s">
        <v>106</v>
      </c>
      <c r="I26" s="69">
        <v>219</v>
      </c>
      <c r="J26" s="67" t="s">
        <v>67</v>
      </c>
      <c r="L26"/>
    </row>
    <row r="27" spans="1:12" ht="14.25" x14ac:dyDescent="0.45">
      <c r="A27" s="71">
        <v>26</v>
      </c>
      <c r="B27" s="64" t="s">
        <v>52</v>
      </c>
      <c r="C27" s="64" t="s">
        <v>60</v>
      </c>
      <c r="D27" s="64" t="s">
        <v>61</v>
      </c>
      <c r="E27" s="64" t="s">
        <v>10</v>
      </c>
      <c r="F27" s="65">
        <v>43092</v>
      </c>
      <c r="G27" s="64" t="s">
        <v>90</v>
      </c>
      <c r="H27" s="64" t="s">
        <v>107</v>
      </c>
      <c r="I27" s="66">
        <v>1599</v>
      </c>
      <c r="J27" s="64" t="s">
        <v>70</v>
      </c>
      <c r="L27"/>
    </row>
    <row r="28" spans="1:12" ht="14.25" x14ac:dyDescent="0.45">
      <c r="A28" s="72">
        <v>27</v>
      </c>
      <c r="B28" s="67" t="s">
        <v>52</v>
      </c>
      <c r="C28" s="67" t="s">
        <v>60</v>
      </c>
      <c r="D28" s="67" t="s">
        <v>61</v>
      </c>
      <c r="E28" s="67" t="s">
        <v>49</v>
      </c>
      <c r="F28" s="68">
        <v>42980</v>
      </c>
      <c r="G28" s="67" t="s">
        <v>62</v>
      </c>
      <c r="H28" s="67" t="s">
        <v>108</v>
      </c>
      <c r="I28" s="69">
        <v>1099</v>
      </c>
      <c r="J28" s="67" t="s">
        <v>99</v>
      </c>
      <c r="L28"/>
    </row>
    <row r="29" spans="1:12" ht="14.25" x14ac:dyDescent="0.45">
      <c r="A29" s="71">
        <v>28</v>
      </c>
      <c r="B29" s="64" t="s">
        <v>52</v>
      </c>
      <c r="C29" s="64" t="s">
        <v>60</v>
      </c>
      <c r="D29" s="64" t="s">
        <v>61</v>
      </c>
      <c r="E29" s="64" t="s">
        <v>45</v>
      </c>
      <c r="F29" s="65">
        <v>43395</v>
      </c>
      <c r="G29" s="64" t="s">
        <v>65</v>
      </c>
      <c r="H29" s="64" t="s">
        <v>109</v>
      </c>
      <c r="I29" s="66">
        <v>1399</v>
      </c>
      <c r="J29" s="64" t="s">
        <v>99</v>
      </c>
      <c r="L29"/>
    </row>
    <row r="30" spans="1:12" ht="14.25" x14ac:dyDescent="0.45">
      <c r="A30" s="72">
        <v>29</v>
      </c>
      <c r="B30" s="67" t="s">
        <v>52</v>
      </c>
      <c r="C30" s="67" t="s">
        <v>60</v>
      </c>
      <c r="D30" s="67" t="s">
        <v>61</v>
      </c>
      <c r="E30" s="67" t="s">
        <v>10</v>
      </c>
      <c r="F30" s="68">
        <v>43181</v>
      </c>
      <c r="G30" s="67" t="s">
        <v>68</v>
      </c>
      <c r="H30" s="67" t="s">
        <v>110</v>
      </c>
      <c r="I30" s="69">
        <v>849</v>
      </c>
      <c r="J30" s="67" t="s">
        <v>99</v>
      </c>
      <c r="L30"/>
    </row>
    <row r="31" spans="1:12" ht="14.25" x14ac:dyDescent="0.45">
      <c r="A31" s="71">
        <v>30</v>
      </c>
      <c r="B31" s="64" t="s">
        <v>52</v>
      </c>
      <c r="C31" s="64" t="s">
        <v>60</v>
      </c>
      <c r="D31" s="64" t="s">
        <v>61</v>
      </c>
      <c r="E31" s="64" t="s">
        <v>45</v>
      </c>
      <c r="F31" s="65">
        <v>43136</v>
      </c>
      <c r="G31" s="64" t="s">
        <v>71</v>
      </c>
      <c r="H31" s="64" t="s">
        <v>111</v>
      </c>
      <c r="I31" s="66">
        <v>279</v>
      </c>
      <c r="J31" s="64" t="s">
        <v>70</v>
      </c>
      <c r="L31"/>
    </row>
    <row r="32" spans="1:12" ht="14.25" x14ac:dyDescent="0.45">
      <c r="A32" s="72">
        <v>31</v>
      </c>
      <c r="B32" s="67" t="s">
        <v>52</v>
      </c>
      <c r="C32" s="67" t="s">
        <v>60</v>
      </c>
      <c r="D32" s="67" t="s">
        <v>61</v>
      </c>
      <c r="E32" s="67" t="s">
        <v>45</v>
      </c>
      <c r="F32" s="68">
        <v>42789</v>
      </c>
      <c r="G32" s="67" t="s">
        <v>73</v>
      </c>
      <c r="H32" s="67" t="s">
        <v>112</v>
      </c>
      <c r="I32" s="69">
        <v>1199</v>
      </c>
      <c r="J32" s="67" t="s">
        <v>70</v>
      </c>
      <c r="L32"/>
    </row>
    <row r="33" spans="1:12" ht="14.25" x14ac:dyDescent="0.45">
      <c r="A33" s="71">
        <v>32</v>
      </c>
      <c r="B33" s="64" t="s">
        <v>52</v>
      </c>
      <c r="C33" s="64" t="s">
        <v>60</v>
      </c>
      <c r="D33" s="64" t="s">
        <v>61</v>
      </c>
      <c r="E33" s="64" t="s">
        <v>50</v>
      </c>
      <c r="F33" s="65">
        <v>43256</v>
      </c>
      <c r="G33" s="64" t="s">
        <v>75</v>
      </c>
      <c r="H33" s="64" t="s">
        <v>113</v>
      </c>
      <c r="I33" s="66">
        <v>1299</v>
      </c>
      <c r="J33" s="64" t="s">
        <v>99</v>
      </c>
      <c r="L33"/>
    </row>
    <row r="34" spans="1:12" ht="14.25" x14ac:dyDescent="0.45">
      <c r="A34" s="72">
        <v>33</v>
      </c>
      <c r="B34" s="67" t="s">
        <v>52</v>
      </c>
      <c r="C34" s="67" t="s">
        <v>60</v>
      </c>
      <c r="D34" s="67" t="s">
        <v>61</v>
      </c>
      <c r="E34" s="67" t="s">
        <v>45</v>
      </c>
      <c r="F34" s="68">
        <v>42872</v>
      </c>
      <c r="G34" s="67" t="s">
        <v>77</v>
      </c>
      <c r="H34" s="67" t="s">
        <v>114</v>
      </c>
      <c r="I34" s="69">
        <v>999</v>
      </c>
      <c r="J34" s="67" t="s">
        <v>70</v>
      </c>
      <c r="L34"/>
    </row>
    <row r="35" spans="1:12" ht="14.25" x14ac:dyDescent="0.45">
      <c r="A35" s="71">
        <v>34</v>
      </c>
      <c r="B35" s="64" t="s">
        <v>52</v>
      </c>
      <c r="C35" s="64" t="s">
        <v>60</v>
      </c>
      <c r="D35" s="64" t="s">
        <v>61</v>
      </c>
      <c r="E35" s="64" t="s">
        <v>45</v>
      </c>
      <c r="F35" s="65">
        <v>42765</v>
      </c>
      <c r="G35" s="64" t="s">
        <v>79</v>
      </c>
      <c r="H35" s="64" t="s">
        <v>115</v>
      </c>
      <c r="I35" s="66">
        <v>799</v>
      </c>
      <c r="J35" s="64" t="s">
        <v>89</v>
      </c>
      <c r="L35"/>
    </row>
    <row r="36" spans="1:12" ht="14.25" x14ac:dyDescent="0.45">
      <c r="A36" s="72">
        <v>35</v>
      </c>
      <c r="B36" s="67" t="s">
        <v>52</v>
      </c>
      <c r="C36" s="67" t="s">
        <v>60</v>
      </c>
      <c r="D36" s="67" t="s">
        <v>61</v>
      </c>
      <c r="E36" s="67" t="s">
        <v>46</v>
      </c>
      <c r="F36" s="68">
        <v>43402</v>
      </c>
      <c r="G36" s="67" t="s">
        <v>81</v>
      </c>
      <c r="H36" s="67" t="s">
        <v>116</v>
      </c>
      <c r="I36" s="69">
        <v>1599</v>
      </c>
      <c r="J36" s="67" t="s">
        <v>117</v>
      </c>
      <c r="L36"/>
    </row>
    <row r="37" spans="1:12" ht="14.25" x14ac:dyDescent="0.45">
      <c r="A37" s="71">
        <v>36</v>
      </c>
      <c r="B37" s="64" t="s">
        <v>52</v>
      </c>
      <c r="C37" s="64" t="s">
        <v>60</v>
      </c>
      <c r="D37" s="64" t="s">
        <v>61</v>
      </c>
      <c r="E37" s="64" t="s">
        <v>50</v>
      </c>
      <c r="F37" s="65">
        <v>43311</v>
      </c>
      <c r="G37" s="64" t="s">
        <v>83</v>
      </c>
      <c r="H37" s="64" t="s">
        <v>118</v>
      </c>
      <c r="I37" s="66">
        <v>219</v>
      </c>
      <c r="J37" s="64" t="s">
        <v>67</v>
      </c>
      <c r="L37"/>
    </row>
    <row r="38" spans="1:12" ht="14.25" x14ac:dyDescent="0.45">
      <c r="A38" s="72">
        <v>37</v>
      </c>
      <c r="B38" s="67" t="s">
        <v>52</v>
      </c>
      <c r="C38" s="67" t="s">
        <v>60</v>
      </c>
      <c r="D38" s="67" t="s">
        <v>61</v>
      </c>
      <c r="E38" s="67" t="s">
        <v>47</v>
      </c>
      <c r="F38" s="68">
        <v>42938</v>
      </c>
      <c r="G38" s="67" t="s">
        <v>85</v>
      </c>
      <c r="H38" s="67" t="s">
        <v>119</v>
      </c>
      <c r="I38" s="69">
        <v>1186</v>
      </c>
      <c r="J38" s="67" t="s">
        <v>99</v>
      </c>
      <c r="L38"/>
    </row>
    <row r="39" spans="1:12" ht="14.25" x14ac:dyDescent="0.45">
      <c r="A39" s="71">
        <v>39</v>
      </c>
      <c r="B39" s="64" t="s">
        <v>52</v>
      </c>
      <c r="C39" s="64" t="s">
        <v>60</v>
      </c>
      <c r="D39" s="64" t="s">
        <v>61</v>
      </c>
      <c r="E39" s="64" t="s">
        <v>45</v>
      </c>
      <c r="F39" s="65">
        <v>43026</v>
      </c>
      <c r="G39" s="64" t="s">
        <v>90</v>
      </c>
      <c r="H39" s="64" t="s">
        <v>120</v>
      </c>
      <c r="I39" s="66">
        <v>499</v>
      </c>
      <c r="J39" s="64" t="s">
        <v>67</v>
      </c>
      <c r="L39"/>
    </row>
    <row r="40" spans="1:12" ht="14.25" x14ac:dyDescent="0.45">
      <c r="A40" s="72">
        <v>40</v>
      </c>
      <c r="B40" s="67" t="s">
        <v>52</v>
      </c>
      <c r="C40" s="67" t="s">
        <v>60</v>
      </c>
      <c r="D40" s="67" t="s">
        <v>61</v>
      </c>
      <c r="E40" s="67" t="s">
        <v>45</v>
      </c>
      <c r="F40" s="68">
        <v>43092</v>
      </c>
      <c r="G40" s="67" t="s">
        <v>62</v>
      </c>
      <c r="H40" s="67" t="s">
        <v>121</v>
      </c>
      <c r="I40" s="69">
        <v>1999</v>
      </c>
      <c r="J40" s="67" t="s">
        <v>70</v>
      </c>
      <c r="L40"/>
    </row>
    <row r="41" spans="1:12" ht="14.25" x14ac:dyDescent="0.45">
      <c r="A41" s="71">
        <v>43</v>
      </c>
      <c r="B41" s="64" t="s">
        <v>52</v>
      </c>
      <c r="C41" s="64" t="s">
        <v>60</v>
      </c>
      <c r="D41" s="64" t="s">
        <v>61</v>
      </c>
      <c r="E41" s="64" t="s">
        <v>46</v>
      </c>
      <c r="F41" s="65">
        <v>43256</v>
      </c>
      <c r="G41" s="64" t="s">
        <v>71</v>
      </c>
      <c r="H41" s="64" t="s">
        <v>122</v>
      </c>
      <c r="I41" s="66">
        <v>1499</v>
      </c>
      <c r="J41" s="64" t="s">
        <v>70</v>
      </c>
      <c r="L41"/>
    </row>
    <row r="42" spans="1:12" ht="14.25" x14ac:dyDescent="0.45">
      <c r="A42" s="72">
        <v>44</v>
      </c>
      <c r="B42" s="67" t="s">
        <v>52</v>
      </c>
      <c r="C42" s="67" t="s">
        <v>60</v>
      </c>
      <c r="D42" s="67" t="s">
        <v>61</v>
      </c>
      <c r="E42" s="67" t="s">
        <v>50</v>
      </c>
      <c r="F42" s="68">
        <v>43332</v>
      </c>
      <c r="G42" s="67" t="s">
        <v>73</v>
      </c>
      <c r="H42" s="67" t="s">
        <v>123</v>
      </c>
      <c r="I42" s="69">
        <v>999</v>
      </c>
      <c r="J42" s="67" t="s">
        <v>70</v>
      </c>
      <c r="L42"/>
    </row>
    <row r="43" spans="1:12" ht="14.25" x14ac:dyDescent="0.45">
      <c r="A43" s="71">
        <v>45</v>
      </c>
      <c r="B43" s="64" t="s">
        <v>52</v>
      </c>
      <c r="C43" s="64" t="s">
        <v>60</v>
      </c>
      <c r="D43" s="64" t="s">
        <v>61</v>
      </c>
      <c r="E43" s="64" t="s">
        <v>45</v>
      </c>
      <c r="F43" s="65">
        <v>43385</v>
      </c>
      <c r="G43" s="64" t="s">
        <v>75</v>
      </c>
      <c r="H43" s="64" t="s">
        <v>124</v>
      </c>
      <c r="I43" s="66">
        <v>349</v>
      </c>
      <c r="J43" s="64" t="s">
        <v>70</v>
      </c>
      <c r="L43"/>
    </row>
    <row r="44" spans="1:12" ht="14.25" x14ac:dyDescent="0.45">
      <c r="A44" s="72">
        <v>46</v>
      </c>
      <c r="B44" s="67" t="s">
        <v>52</v>
      </c>
      <c r="C44" s="67" t="s">
        <v>60</v>
      </c>
      <c r="D44" s="67" t="s">
        <v>61</v>
      </c>
      <c r="E44" s="67" t="s">
        <v>45</v>
      </c>
      <c r="F44" s="68">
        <v>42987</v>
      </c>
      <c r="G44" s="67" t="s">
        <v>77</v>
      </c>
      <c r="H44" s="67" t="s">
        <v>125</v>
      </c>
      <c r="I44" s="69">
        <v>899</v>
      </c>
      <c r="J44" s="67" t="s">
        <v>99</v>
      </c>
      <c r="L44"/>
    </row>
    <row r="45" spans="1:12" ht="14.25" x14ac:dyDescent="0.45">
      <c r="A45" s="71">
        <v>47</v>
      </c>
      <c r="B45" s="64" t="s">
        <v>52</v>
      </c>
      <c r="C45" s="64" t="s">
        <v>60</v>
      </c>
      <c r="D45" s="64" t="s">
        <v>61</v>
      </c>
      <c r="E45" s="64" t="s">
        <v>47</v>
      </c>
      <c r="F45" s="65">
        <v>43210</v>
      </c>
      <c r="G45" s="64" t="s">
        <v>79</v>
      </c>
      <c r="H45" s="64" t="s">
        <v>126</v>
      </c>
      <c r="I45" s="66">
        <v>899</v>
      </c>
      <c r="J45" s="64" t="s">
        <v>94</v>
      </c>
      <c r="L45"/>
    </row>
    <row r="46" spans="1:12" ht="14.25" x14ac:dyDescent="0.45">
      <c r="A46" s="72">
        <v>48</v>
      </c>
      <c r="B46" s="67" t="s">
        <v>52</v>
      </c>
      <c r="C46" s="67" t="s">
        <v>60</v>
      </c>
      <c r="D46" s="67" t="s">
        <v>61</v>
      </c>
      <c r="E46" s="67" t="s">
        <v>50</v>
      </c>
      <c r="F46" s="68">
        <v>42751</v>
      </c>
      <c r="G46" s="67" t="s">
        <v>81</v>
      </c>
      <c r="H46" s="67" t="s">
        <v>127</v>
      </c>
      <c r="I46" s="69">
        <v>799</v>
      </c>
      <c r="J46" s="67" t="s">
        <v>70</v>
      </c>
      <c r="L46"/>
    </row>
    <row r="47" spans="1:12" ht="14.25" x14ac:dyDescent="0.45">
      <c r="A47" s="71">
        <v>49</v>
      </c>
      <c r="B47" s="64" t="s">
        <v>52</v>
      </c>
      <c r="C47" s="64" t="s">
        <v>60</v>
      </c>
      <c r="D47" s="64" t="s">
        <v>61</v>
      </c>
      <c r="E47" s="64" t="s">
        <v>47</v>
      </c>
      <c r="F47" s="65">
        <v>43373</v>
      </c>
      <c r="G47" s="64" t="s">
        <v>83</v>
      </c>
      <c r="H47" s="64" t="s">
        <v>128</v>
      </c>
      <c r="I47" s="66">
        <v>779</v>
      </c>
      <c r="J47" s="64" t="s">
        <v>70</v>
      </c>
      <c r="L47"/>
    </row>
    <row r="48" spans="1:12" ht="14.25" x14ac:dyDescent="0.45">
      <c r="A48" s="72">
        <v>50</v>
      </c>
      <c r="B48" s="67" t="s">
        <v>52</v>
      </c>
      <c r="C48" s="67" t="s">
        <v>60</v>
      </c>
      <c r="D48" s="67" t="s">
        <v>61</v>
      </c>
      <c r="E48" s="67" t="s">
        <v>47</v>
      </c>
      <c r="F48" s="68">
        <v>43061</v>
      </c>
      <c r="G48" s="67" t="s">
        <v>85</v>
      </c>
      <c r="H48" s="67" t="s">
        <v>129</v>
      </c>
      <c r="I48" s="69">
        <v>2439</v>
      </c>
      <c r="J48" s="67" t="s">
        <v>64</v>
      </c>
      <c r="L48"/>
    </row>
    <row r="49" spans="1:12" ht="14.25" x14ac:dyDescent="0.45">
      <c r="A49" s="71">
        <v>51</v>
      </c>
      <c r="B49" s="64" t="s">
        <v>52</v>
      </c>
      <c r="C49" s="64" t="s">
        <v>60</v>
      </c>
      <c r="D49" s="64" t="s">
        <v>61</v>
      </c>
      <c r="E49" s="64" t="s">
        <v>50</v>
      </c>
      <c r="F49" s="65">
        <v>43234</v>
      </c>
      <c r="G49" s="64" t="s">
        <v>87</v>
      </c>
      <c r="H49" s="64" t="s">
        <v>130</v>
      </c>
      <c r="I49" s="66">
        <v>1199</v>
      </c>
      <c r="J49" s="64" t="s">
        <v>117</v>
      </c>
      <c r="L49"/>
    </row>
    <row r="50" spans="1:12" ht="14.25" x14ac:dyDescent="0.45">
      <c r="A50" s="72">
        <v>52</v>
      </c>
      <c r="B50" s="67" t="s">
        <v>52</v>
      </c>
      <c r="C50" s="67" t="s">
        <v>60</v>
      </c>
      <c r="D50" s="67" t="s">
        <v>61</v>
      </c>
      <c r="E50" s="67" t="s">
        <v>47</v>
      </c>
      <c r="F50" s="68">
        <v>43134</v>
      </c>
      <c r="G50" s="67" t="s">
        <v>90</v>
      </c>
      <c r="H50" s="67" t="s">
        <v>131</v>
      </c>
      <c r="I50" s="69">
        <v>649</v>
      </c>
      <c r="J50" s="67" t="s">
        <v>70</v>
      </c>
      <c r="L50"/>
    </row>
    <row r="51" spans="1:12" ht="14.25" x14ac:dyDescent="0.45">
      <c r="A51" s="71">
        <v>54</v>
      </c>
      <c r="B51" s="64" t="s">
        <v>52</v>
      </c>
      <c r="C51" s="64" t="s">
        <v>60</v>
      </c>
      <c r="D51" s="64" t="s">
        <v>61</v>
      </c>
      <c r="E51" s="64" t="s">
        <v>10</v>
      </c>
      <c r="F51" s="65">
        <v>42910</v>
      </c>
      <c r="G51" s="64" t="s">
        <v>65</v>
      </c>
      <c r="H51" s="64" t="s">
        <v>132</v>
      </c>
      <c r="I51" s="66">
        <v>807.66</v>
      </c>
      <c r="J51" s="64" t="s">
        <v>67</v>
      </c>
      <c r="L51"/>
    </row>
    <row r="52" spans="1:12" ht="14.25" x14ac:dyDescent="0.45">
      <c r="A52" s="72">
        <v>56</v>
      </c>
      <c r="B52" s="67" t="s">
        <v>52</v>
      </c>
      <c r="C52" s="67" t="s">
        <v>60</v>
      </c>
      <c r="D52" s="67" t="s">
        <v>61</v>
      </c>
      <c r="E52" s="67" t="s">
        <v>10</v>
      </c>
      <c r="F52" s="68">
        <v>43210</v>
      </c>
      <c r="G52" s="67" t="s">
        <v>71</v>
      </c>
      <c r="H52" s="67" t="s">
        <v>133</v>
      </c>
      <c r="I52" s="69">
        <v>379</v>
      </c>
      <c r="J52" s="67" t="s">
        <v>89</v>
      </c>
      <c r="L52"/>
    </row>
    <row r="53" spans="1:12" ht="14.25" x14ac:dyDescent="0.45">
      <c r="A53" s="71">
        <v>57</v>
      </c>
      <c r="B53" s="64" t="s">
        <v>52</v>
      </c>
      <c r="C53" s="64" t="s">
        <v>60</v>
      </c>
      <c r="D53" s="64" t="s">
        <v>61</v>
      </c>
      <c r="E53" s="64" t="s">
        <v>49</v>
      </c>
      <c r="F53" s="65">
        <v>43382</v>
      </c>
      <c r="G53" s="64" t="s">
        <v>73</v>
      </c>
      <c r="H53" s="64" t="s">
        <v>134</v>
      </c>
      <c r="I53" s="66">
        <v>529</v>
      </c>
      <c r="J53" s="64" t="s">
        <v>94</v>
      </c>
      <c r="L53"/>
    </row>
    <row r="54" spans="1:12" ht="14.25" x14ac:dyDescent="0.45">
      <c r="A54" s="72">
        <v>58</v>
      </c>
      <c r="B54" s="67" t="s">
        <v>52</v>
      </c>
      <c r="C54" s="67" t="s">
        <v>60</v>
      </c>
      <c r="D54" s="67" t="s">
        <v>61</v>
      </c>
      <c r="E54" s="67" t="s">
        <v>47</v>
      </c>
      <c r="F54" s="68">
        <v>43115</v>
      </c>
      <c r="G54" s="67" t="s">
        <v>75</v>
      </c>
      <c r="H54" s="67" t="s">
        <v>135</v>
      </c>
      <c r="I54" s="69">
        <v>749</v>
      </c>
      <c r="J54" s="67" t="s">
        <v>70</v>
      </c>
      <c r="L54"/>
    </row>
    <row r="55" spans="1:12" ht="14.25" x14ac:dyDescent="0.45">
      <c r="A55" s="71">
        <v>59</v>
      </c>
      <c r="B55" s="64" t="s">
        <v>52</v>
      </c>
      <c r="C55" s="64" t="s">
        <v>60</v>
      </c>
      <c r="D55" s="64" t="s">
        <v>61</v>
      </c>
      <c r="E55" s="64" t="s">
        <v>10</v>
      </c>
      <c r="F55" s="65">
        <v>42823</v>
      </c>
      <c r="G55" s="64" t="s">
        <v>77</v>
      </c>
      <c r="H55" s="64" t="s">
        <v>136</v>
      </c>
      <c r="I55" s="66">
        <v>499</v>
      </c>
      <c r="J55" s="64" t="s">
        <v>99</v>
      </c>
      <c r="L55"/>
    </row>
    <row r="56" spans="1:12" ht="14.25" x14ac:dyDescent="0.45">
      <c r="A56" s="72">
        <v>60</v>
      </c>
      <c r="B56" s="67" t="s">
        <v>52</v>
      </c>
      <c r="C56" s="67" t="s">
        <v>60</v>
      </c>
      <c r="D56" s="67" t="s">
        <v>61</v>
      </c>
      <c r="E56" s="67" t="s">
        <v>47</v>
      </c>
      <c r="F56" s="68">
        <v>42763</v>
      </c>
      <c r="G56" s="67" t="s">
        <v>79</v>
      </c>
      <c r="H56" s="67" t="s">
        <v>137</v>
      </c>
      <c r="I56" s="69">
        <v>2199</v>
      </c>
      <c r="J56" s="67" t="s">
        <v>64</v>
      </c>
      <c r="L56"/>
    </row>
    <row r="57" spans="1:12" ht="14.25" x14ac:dyDescent="0.45">
      <c r="A57" s="71">
        <v>61</v>
      </c>
      <c r="B57" s="64" t="s">
        <v>52</v>
      </c>
      <c r="C57" s="64" t="s">
        <v>60</v>
      </c>
      <c r="D57" s="64" t="s">
        <v>61</v>
      </c>
      <c r="E57" s="64" t="s">
        <v>45</v>
      </c>
      <c r="F57" s="65">
        <v>42840</v>
      </c>
      <c r="G57" s="64" t="s">
        <v>81</v>
      </c>
      <c r="H57" s="64" t="s">
        <v>138</v>
      </c>
      <c r="I57" s="66">
        <v>319</v>
      </c>
      <c r="J57" s="64" t="s">
        <v>67</v>
      </c>
      <c r="L57"/>
    </row>
    <row r="58" spans="1:12" ht="14.25" x14ac:dyDescent="0.45">
      <c r="A58" s="72">
        <v>62</v>
      </c>
      <c r="B58" s="67" t="s">
        <v>52</v>
      </c>
      <c r="C58" s="67" t="s">
        <v>60</v>
      </c>
      <c r="D58" s="67" t="s">
        <v>61</v>
      </c>
      <c r="E58" s="67" t="s">
        <v>47</v>
      </c>
      <c r="F58" s="68">
        <v>43069</v>
      </c>
      <c r="G58" s="67" t="s">
        <v>83</v>
      </c>
      <c r="H58" s="67" t="s">
        <v>139</v>
      </c>
      <c r="I58" s="69">
        <v>209</v>
      </c>
      <c r="J58" s="67" t="s">
        <v>89</v>
      </c>
      <c r="L58"/>
    </row>
    <row r="59" spans="1:12" ht="14.25" x14ac:dyDescent="0.45">
      <c r="A59" s="71">
        <v>63</v>
      </c>
      <c r="B59" s="64" t="s">
        <v>52</v>
      </c>
      <c r="C59" s="64" t="s">
        <v>60</v>
      </c>
      <c r="D59" s="64" t="s">
        <v>61</v>
      </c>
      <c r="E59" s="64" t="s">
        <v>50</v>
      </c>
      <c r="F59" s="65">
        <v>42934</v>
      </c>
      <c r="G59" s="64" t="s">
        <v>85</v>
      </c>
      <c r="H59" s="64" t="s">
        <v>140</v>
      </c>
      <c r="I59" s="66">
        <v>949</v>
      </c>
      <c r="J59" s="64" t="s">
        <v>70</v>
      </c>
      <c r="L59"/>
    </row>
    <row r="60" spans="1:12" ht="14.25" x14ac:dyDescent="0.45">
      <c r="A60" s="72">
        <v>64</v>
      </c>
      <c r="B60" s="67" t="s">
        <v>52</v>
      </c>
      <c r="C60" s="67" t="s">
        <v>60</v>
      </c>
      <c r="D60" s="67" t="s">
        <v>61</v>
      </c>
      <c r="E60" s="67" t="s">
        <v>47</v>
      </c>
      <c r="F60" s="68">
        <v>42846</v>
      </c>
      <c r="G60" s="67" t="s">
        <v>87</v>
      </c>
      <c r="H60" s="67" t="s">
        <v>141</v>
      </c>
      <c r="I60" s="69">
        <v>899</v>
      </c>
      <c r="J60" s="67" t="s">
        <v>70</v>
      </c>
      <c r="L60"/>
    </row>
    <row r="61" spans="1:12" ht="14.25" x14ac:dyDescent="0.45">
      <c r="A61" s="71">
        <v>65</v>
      </c>
      <c r="B61" s="64" t="s">
        <v>52</v>
      </c>
      <c r="C61" s="64" t="s">
        <v>60</v>
      </c>
      <c r="D61" s="64" t="s">
        <v>61</v>
      </c>
      <c r="E61" s="64" t="s">
        <v>50</v>
      </c>
      <c r="F61" s="65">
        <v>43382</v>
      </c>
      <c r="G61" s="64" t="s">
        <v>90</v>
      </c>
      <c r="H61" s="64" t="s">
        <v>142</v>
      </c>
      <c r="I61" s="66">
        <v>1199</v>
      </c>
      <c r="J61" s="64" t="s">
        <v>99</v>
      </c>
      <c r="L61"/>
    </row>
    <row r="62" spans="1:12" ht="14.25" x14ac:dyDescent="0.45">
      <c r="A62" s="72">
        <v>66</v>
      </c>
      <c r="B62" s="67" t="s">
        <v>52</v>
      </c>
      <c r="C62" s="67" t="s">
        <v>60</v>
      </c>
      <c r="D62" s="67" t="s">
        <v>61</v>
      </c>
      <c r="E62" s="67" t="s">
        <v>47</v>
      </c>
      <c r="F62" s="68">
        <v>43275</v>
      </c>
      <c r="G62" s="67" t="s">
        <v>62</v>
      </c>
      <c r="H62" s="67" t="s">
        <v>143</v>
      </c>
      <c r="I62" s="69">
        <v>1929</v>
      </c>
      <c r="J62" s="67" t="s">
        <v>64</v>
      </c>
      <c r="L62"/>
    </row>
    <row r="63" spans="1:12" ht="14.25" x14ac:dyDescent="0.45">
      <c r="A63" s="71">
        <v>67</v>
      </c>
      <c r="B63" s="64" t="s">
        <v>52</v>
      </c>
      <c r="C63" s="64" t="s">
        <v>60</v>
      </c>
      <c r="D63" s="64" t="s">
        <v>61</v>
      </c>
      <c r="E63" s="64" t="s">
        <v>47</v>
      </c>
      <c r="F63" s="65">
        <v>42954</v>
      </c>
      <c r="G63" s="64" t="s">
        <v>65</v>
      </c>
      <c r="H63" s="64" t="s">
        <v>144</v>
      </c>
      <c r="I63" s="66">
        <v>1599</v>
      </c>
      <c r="J63" s="64" t="s">
        <v>64</v>
      </c>
      <c r="L63"/>
    </row>
    <row r="64" spans="1:12" ht="14.25" x14ac:dyDescent="0.45">
      <c r="A64" s="72">
        <v>68</v>
      </c>
      <c r="B64" s="67" t="s">
        <v>52</v>
      </c>
      <c r="C64" s="67" t="s">
        <v>60</v>
      </c>
      <c r="D64" s="67" t="s">
        <v>61</v>
      </c>
      <c r="E64" s="67" t="s">
        <v>10</v>
      </c>
      <c r="F64" s="68">
        <v>43011</v>
      </c>
      <c r="G64" s="67" t="s">
        <v>68</v>
      </c>
      <c r="H64" s="67" t="s">
        <v>145</v>
      </c>
      <c r="I64" s="69">
        <v>1049</v>
      </c>
      <c r="J64" s="67" t="s">
        <v>117</v>
      </c>
      <c r="L64"/>
    </row>
    <row r="65" spans="1:12" ht="14.25" x14ac:dyDescent="0.45">
      <c r="A65" s="71">
        <v>69</v>
      </c>
      <c r="B65" s="64" t="s">
        <v>52</v>
      </c>
      <c r="C65" s="64" t="s">
        <v>60</v>
      </c>
      <c r="D65" s="64" t="s">
        <v>61</v>
      </c>
      <c r="E65" s="64" t="s">
        <v>46</v>
      </c>
      <c r="F65" s="65">
        <v>43034</v>
      </c>
      <c r="G65" s="64" t="s">
        <v>71</v>
      </c>
      <c r="H65" s="64" t="s">
        <v>146</v>
      </c>
      <c r="I65" s="66">
        <v>1199</v>
      </c>
      <c r="J65" s="64" t="s">
        <v>70</v>
      </c>
      <c r="L65"/>
    </row>
    <row r="66" spans="1:12" ht="14.25" x14ac:dyDescent="0.45">
      <c r="A66" s="72">
        <v>70</v>
      </c>
      <c r="B66" s="67" t="s">
        <v>52</v>
      </c>
      <c r="C66" s="67" t="s">
        <v>60</v>
      </c>
      <c r="D66" s="67" t="s">
        <v>61</v>
      </c>
      <c r="E66" s="67" t="s">
        <v>49</v>
      </c>
      <c r="F66" s="68">
        <v>43069</v>
      </c>
      <c r="G66" s="67" t="s">
        <v>73</v>
      </c>
      <c r="H66" s="67" t="s">
        <v>147</v>
      </c>
      <c r="I66" s="69">
        <v>1199</v>
      </c>
      <c r="J66" s="67" t="s">
        <v>70</v>
      </c>
      <c r="L66"/>
    </row>
    <row r="67" spans="1:12" ht="14.25" x14ac:dyDescent="0.45">
      <c r="A67" s="71">
        <v>71</v>
      </c>
      <c r="B67" s="64" t="s">
        <v>52</v>
      </c>
      <c r="C67" s="64" t="s">
        <v>60</v>
      </c>
      <c r="D67" s="64" t="s">
        <v>61</v>
      </c>
      <c r="E67" s="64" t="s">
        <v>10</v>
      </c>
      <c r="F67" s="65">
        <v>43008</v>
      </c>
      <c r="G67" s="64" t="s">
        <v>75</v>
      </c>
      <c r="H67" s="64" t="s">
        <v>148</v>
      </c>
      <c r="I67" s="66">
        <v>999</v>
      </c>
      <c r="J67" s="64" t="s">
        <v>99</v>
      </c>
      <c r="L67"/>
    </row>
    <row r="68" spans="1:12" ht="14.25" x14ac:dyDescent="0.45">
      <c r="A68" s="72">
        <v>72</v>
      </c>
      <c r="B68" s="67" t="s">
        <v>52</v>
      </c>
      <c r="C68" s="67" t="s">
        <v>60</v>
      </c>
      <c r="D68" s="67" t="s">
        <v>61</v>
      </c>
      <c r="E68" s="67" t="s">
        <v>50</v>
      </c>
      <c r="F68" s="68">
        <v>42870</v>
      </c>
      <c r="G68" s="67" t="s">
        <v>77</v>
      </c>
      <c r="H68" s="67" t="s">
        <v>149</v>
      </c>
      <c r="I68" s="69">
        <v>3199</v>
      </c>
      <c r="J68" s="67" t="s">
        <v>64</v>
      </c>
      <c r="L68"/>
    </row>
    <row r="69" spans="1:12" ht="14.25" x14ac:dyDescent="0.45">
      <c r="A69" s="71">
        <v>73</v>
      </c>
      <c r="B69" s="64" t="s">
        <v>52</v>
      </c>
      <c r="C69" s="64" t="s">
        <v>60</v>
      </c>
      <c r="D69" s="64" t="s">
        <v>61</v>
      </c>
      <c r="E69" s="64" t="s">
        <v>45</v>
      </c>
      <c r="F69" s="65">
        <v>43126</v>
      </c>
      <c r="G69" s="64" t="s">
        <v>79</v>
      </c>
      <c r="H69" s="64" t="s">
        <v>150</v>
      </c>
      <c r="I69" s="66">
        <v>1939</v>
      </c>
      <c r="J69" s="64" t="s">
        <v>64</v>
      </c>
      <c r="L69"/>
    </row>
    <row r="70" spans="1:12" ht="14.25" x14ac:dyDescent="0.45">
      <c r="A70" s="72">
        <v>74</v>
      </c>
      <c r="B70" s="67" t="s">
        <v>52</v>
      </c>
      <c r="C70" s="67" t="s">
        <v>60</v>
      </c>
      <c r="D70" s="67" t="s">
        <v>61</v>
      </c>
      <c r="E70" s="67" t="s">
        <v>47</v>
      </c>
      <c r="F70" s="68">
        <v>43365</v>
      </c>
      <c r="G70" s="67" t="s">
        <v>81</v>
      </c>
      <c r="H70" s="67" t="s">
        <v>151</v>
      </c>
      <c r="I70" s="69">
        <v>899</v>
      </c>
      <c r="J70" s="67" t="s">
        <v>89</v>
      </c>
      <c r="L70"/>
    </row>
    <row r="71" spans="1:12" ht="14.25" x14ac:dyDescent="0.45">
      <c r="A71" s="71">
        <v>75</v>
      </c>
      <c r="B71" s="64" t="s">
        <v>52</v>
      </c>
      <c r="C71" s="64" t="s">
        <v>60</v>
      </c>
      <c r="D71" s="64" t="s">
        <v>61</v>
      </c>
      <c r="E71" s="64" t="s">
        <v>45</v>
      </c>
      <c r="F71" s="65">
        <v>42820</v>
      </c>
      <c r="G71" s="64" t="s">
        <v>83</v>
      </c>
      <c r="H71" s="64" t="s">
        <v>152</v>
      </c>
      <c r="I71" s="66">
        <v>1349</v>
      </c>
      <c r="J71" s="64" t="s">
        <v>117</v>
      </c>
      <c r="L71"/>
    </row>
    <row r="72" spans="1:12" ht="14.25" x14ac:dyDescent="0.45">
      <c r="A72" s="72">
        <v>76</v>
      </c>
      <c r="B72" s="67" t="s">
        <v>52</v>
      </c>
      <c r="C72" s="67" t="s">
        <v>60</v>
      </c>
      <c r="D72" s="67" t="s">
        <v>61</v>
      </c>
      <c r="E72" s="67" t="s">
        <v>49</v>
      </c>
      <c r="F72" s="68">
        <v>43389</v>
      </c>
      <c r="G72" s="67" t="s">
        <v>85</v>
      </c>
      <c r="H72" s="67" t="s">
        <v>153</v>
      </c>
      <c r="I72" s="69">
        <v>1699</v>
      </c>
      <c r="J72" s="67" t="s">
        <v>67</v>
      </c>
      <c r="L72"/>
    </row>
    <row r="73" spans="1:12" ht="14.25" x14ac:dyDescent="0.45">
      <c r="A73" s="71">
        <v>77</v>
      </c>
      <c r="B73" s="64" t="s">
        <v>52</v>
      </c>
      <c r="C73" s="64" t="s">
        <v>60</v>
      </c>
      <c r="D73" s="64" t="s">
        <v>61</v>
      </c>
      <c r="E73" s="64" t="s">
        <v>50</v>
      </c>
      <c r="F73" s="65">
        <v>42787</v>
      </c>
      <c r="G73" s="64" t="s">
        <v>87</v>
      </c>
      <c r="H73" s="64" t="s">
        <v>154</v>
      </c>
      <c r="I73" s="66">
        <v>349</v>
      </c>
      <c r="J73" s="64" t="s">
        <v>67</v>
      </c>
      <c r="L73"/>
    </row>
    <row r="74" spans="1:12" ht="14.25" x14ac:dyDescent="0.45">
      <c r="A74" s="72">
        <v>78</v>
      </c>
      <c r="B74" s="67" t="s">
        <v>52</v>
      </c>
      <c r="C74" s="67" t="s">
        <v>60</v>
      </c>
      <c r="D74" s="67" t="s">
        <v>61</v>
      </c>
      <c r="E74" s="67" t="s">
        <v>47</v>
      </c>
      <c r="F74" s="68">
        <v>43091</v>
      </c>
      <c r="G74" s="67" t="s">
        <v>90</v>
      </c>
      <c r="H74" s="67" t="s">
        <v>155</v>
      </c>
      <c r="I74" s="69">
        <v>219</v>
      </c>
      <c r="J74" s="67" t="s">
        <v>67</v>
      </c>
      <c r="L74"/>
    </row>
    <row r="75" spans="1:12" ht="14.25" x14ac:dyDescent="0.45">
      <c r="A75" s="71">
        <v>79</v>
      </c>
      <c r="B75" s="64" t="s">
        <v>52</v>
      </c>
      <c r="C75" s="64" t="s">
        <v>60</v>
      </c>
      <c r="D75" s="64" t="s">
        <v>61</v>
      </c>
      <c r="E75" s="64" t="s">
        <v>47</v>
      </c>
      <c r="F75" s="65">
        <v>43293</v>
      </c>
      <c r="G75" s="64" t="s">
        <v>62</v>
      </c>
      <c r="H75" s="64" t="s">
        <v>156</v>
      </c>
      <c r="I75" s="66">
        <v>318.23</v>
      </c>
      <c r="J75" s="64" t="s">
        <v>70</v>
      </c>
      <c r="L75"/>
    </row>
    <row r="76" spans="1:12" ht="14.25" x14ac:dyDescent="0.45">
      <c r="A76" s="72">
        <v>80</v>
      </c>
      <c r="B76" s="67" t="s">
        <v>52</v>
      </c>
      <c r="C76" s="67" t="s">
        <v>60</v>
      </c>
      <c r="D76" s="67" t="s">
        <v>61</v>
      </c>
      <c r="E76" s="67" t="s">
        <v>49</v>
      </c>
      <c r="F76" s="68">
        <v>43418</v>
      </c>
      <c r="G76" s="67" t="s">
        <v>65</v>
      </c>
      <c r="H76" s="67" t="s">
        <v>157</v>
      </c>
      <c r="I76" s="69">
        <v>599</v>
      </c>
      <c r="J76" s="67" t="s">
        <v>89</v>
      </c>
      <c r="L76"/>
    </row>
    <row r="77" spans="1:12" ht="14.25" x14ac:dyDescent="0.45">
      <c r="A77" s="71">
        <v>81</v>
      </c>
      <c r="B77" s="64" t="s">
        <v>52</v>
      </c>
      <c r="C77" s="64" t="s">
        <v>60</v>
      </c>
      <c r="D77" s="64" t="s">
        <v>61</v>
      </c>
      <c r="E77" s="64" t="s">
        <v>47</v>
      </c>
      <c r="F77" s="65">
        <v>43167</v>
      </c>
      <c r="G77" s="64" t="s">
        <v>68</v>
      </c>
      <c r="H77" s="64" t="s">
        <v>158</v>
      </c>
      <c r="I77" s="66">
        <v>209</v>
      </c>
      <c r="J77" s="64" t="s">
        <v>89</v>
      </c>
      <c r="L77"/>
    </row>
    <row r="78" spans="1:12" ht="14.25" x14ac:dyDescent="0.45">
      <c r="A78" s="72">
        <v>82</v>
      </c>
      <c r="B78" s="67" t="s">
        <v>52</v>
      </c>
      <c r="C78" s="67" t="s">
        <v>60</v>
      </c>
      <c r="D78" s="67" t="s">
        <v>61</v>
      </c>
      <c r="E78" s="67" t="s">
        <v>45</v>
      </c>
      <c r="F78" s="68">
        <v>43053</v>
      </c>
      <c r="G78" s="67" t="s">
        <v>71</v>
      </c>
      <c r="H78" s="67" t="s">
        <v>159</v>
      </c>
      <c r="I78" s="69">
        <v>1439</v>
      </c>
      <c r="J78" s="67" t="s">
        <v>117</v>
      </c>
      <c r="L78"/>
    </row>
    <row r="79" spans="1:12" ht="14.25" x14ac:dyDescent="0.45">
      <c r="A79" s="71">
        <v>83</v>
      </c>
      <c r="B79" s="64" t="s">
        <v>52</v>
      </c>
      <c r="C79" s="64" t="s">
        <v>60</v>
      </c>
      <c r="D79" s="64" t="s">
        <v>61</v>
      </c>
      <c r="E79" s="64" t="s">
        <v>10</v>
      </c>
      <c r="F79" s="65">
        <v>43282</v>
      </c>
      <c r="G79" s="64" t="s">
        <v>73</v>
      </c>
      <c r="H79" s="64" t="s">
        <v>160</v>
      </c>
      <c r="I79" s="66">
        <v>999</v>
      </c>
      <c r="J79" s="64" t="s">
        <v>161</v>
      </c>
      <c r="L79"/>
    </row>
    <row r="80" spans="1:12" ht="14.25" x14ac:dyDescent="0.45">
      <c r="A80" s="72">
        <v>84</v>
      </c>
      <c r="B80" s="67" t="s">
        <v>52</v>
      </c>
      <c r="C80" s="67" t="s">
        <v>60</v>
      </c>
      <c r="D80" s="67" t="s">
        <v>61</v>
      </c>
      <c r="E80" s="67" t="s">
        <v>10</v>
      </c>
      <c r="F80" s="68">
        <v>43375</v>
      </c>
      <c r="G80" s="67" t="s">
        <v>75</v>
      </c>
      <c r="H80" s="67" t="s">
        <v>162</v>
      </c>
      <c r="I80" s="69">
        <v>1099</v>
      </c>
      <c r="J80" s="67" t="s">
        <v>67</v>
      </c>
      <c r="L80"/>
    </row>
    <row r="81" spans="1:12" ht="14.25" x14ac:dyDescent="0.45">
      <c r="A81" s="71">
        <v>85</v>
      </c>
      <c r="B81" s="64" t="s">
        <v>52</v>
      </c>
      <c r="C81" s="64" t="s">
        <v>60</v>
      </c>
      <c r="D81" s="64" t="s">
        <v>61</v>
      </c>
      <c r="E81" s="64" t="s">
        <v>45</v>
      </c>
      <c r="F81" s="65">
        <v>43183</v>
      </c>
      <c r="G81" s="64" t="s">
        <v>77</v>
      </c>
      <c r="H81" s="64" t="s">
        <v>163</v>
      </c>
      <c r="I81" s="66">
        <v>2449</v>
      </c>
      <c r="J81" s="64" t="s">
        <v>99</v>
      </c>
      <c r="L81"/>
    </row>
    <row r="82" spans="1:12" ht="14.25" x14ac:dyDescent="0.45">
      <c r="A82" s="72">
        <v>86</v>
      </c>
      <c r="B82" s="67" t="s">
        <v>52</v>
      </c>
      <c r="C82" s="67" t="s">
        <v>60</v>
      </c>
      <c r="D82" s="67" t="s">
        <v>61</v>
      </c>
      <c r="E82" s="67" t="s">
        <v>10</v>
      </c>
      <c r="F82" s="68">
        <v>42782</v>
      </c>
      <c r="G82" s="67" t="s">
        <v>79</v>
      </c>
      <c r="H82" s="67" t="s">
        <v>164</v>
      </c>
      <c r="I82" s="69">
        <v>1349</v>
      </c>
      <c r="J82" s="67" t="s">
        <v>117</v>
      </c>
      <c r="L82"/>
    </row>
    <row r="83" spans="1:12" ht="14.25" x14ac:dyDescent="0.45">
      <c r="A83" s="71">
        <v>87</v>
      </c>
      <c r="B83" s="64" t="s">
        <v>52</v>
      </c>
      <c r="C83" s="64" t="s">
        <v>60</v>
      </c>
      <c r="D83" s="64" t="s">
        <v>61</v>
      </c>
      <c r="E83" s="64" t="s">
        <v>46</v>
      </c>
      <c r="F83" s="65">
        <v>43203</v>
      </c>
      <c r="G83" s="64" t="s">
        <v>81</v>
      </c>
      <c r="H83" s="64" t="s">
        <v>165</v>
      </c>
      <c r="I83" s="66">
        <v>1199</v>
      </c>
      <c r="J83" s="64" t="s">
        <v>67</v>
      </c>
      <c r="L83"/>
    </row>
    <row r="84" spans="1:12" ht="14.25" x14ac:dyDescent="0.45">
      <c r="A84" s="72">
        <v>88</v>
      </c>
      <c r="B84" s="67" t="s">
        <v>52</v>
      </c>
      <c r="C84" s="67" t="s">
        <v>60</v>
      </c>
      <c r="D84" s="67" t="s">
        <v>61</v>
      </c>
      <c r="E84" s="67" t="s">
        <v>10</v>
      </c>
      <c r="F84" s="68">
        <v>43032</v>
      </c>
      <c r="G84" s="67" t="s">
        <v>83</v>
      </c>
      <c r="H84" s="67" t="s">
        <v>166</v>
      </c>
      <c r="I84" s="69">
        <v>999</v>
      </c>
      <c r="J84" s="67" t="s">
        <v>67</v>
      </c>
      <c r="L84"/>
    </row>
    <row r="85" spans="1:12" ht="14.25" x14ac:dyDescent="0.45">
      <c r="A85" s="71">
        <v>89</v>
      </c>
      <c r="B85" s="64" t="s">
        <v>52</v>
      </c>
      <c r="C85" s="64" t="s">
        <v>60</v>
      </c>
      <c r="D85" s="64" t="s">
        <v>61</v>
      </c>
      <c r="E85" s="64" t="s">
        <v>47</v>
      </c>
      <c r="F85" s="65">
        <v>42898</v>
      </c>
      <c r="G85" s="64" t="s">
        <v>85</v>
      </c>
      <c r="H85" s="64" t="s">
        <v>167</v>
      </c>
      <c r="I85" s="66">
        <v>899</v>
      </c>
      <c r="J85" s="64" t="s">
        <v>70</v>
      </c>
      <c r="L85"/>
    </row>
    <row r="86" spans="1:12" ht="14.25" x14ac:dyDescent="0.45">
      <c r="A86" s="72">
        <v>90</v>
      </c>
      <c r="B86" s="67" t="s">
        <v>52</v>
      </c>
      <c r="C86" s="67" t="s">
        <v>60</v>
      </c>
      <c r="D86" s="67" t="s">
        <v>61</v>
      </c>
      <c r="E86" s="67" t="s">
        <v>10</v>
      </c>
      <c r="F86" s="68">
        <v>43128</v>
      </c>
      <c r="G86" s="67" t="s">
        <v>87</v>
      </c>
      <c r="H86" s="67" t="s">
        <v>168</v>
      </c>
      <c r="I86" s="69">
        <v>1699</v>
      </c>
      <c r="J86" s="67" t="s">
        <v>70</v>
      </c>
      <c r="L86"/>
    </row>
    <row r="87" spans="1:12" ht="14.25" x14ac:dyDescent="0.45">
      <c r="A87" s="71">
        <v>93</v>
      </c>
      <c r="B87" s="64" t="s">
        <v>52</v>
      </c>
      <c r="C87" s="64" t="s">
        <v>60</v>
      </c>
      <c r="D87" s="64" t="s">
        <v>61</v>
      </c>
      <c r="E87" s="64" t="s">
        <v>50</v>
      </c>
      <c r="F87" s="65">
        <v>43083</v>
      </c>
      <c r="G87" s="64" t="s">
        <v>65</v>
      </c>
      <c r="H87" s="64" t="s">
        <v>169</v>
      </c>
      <c r="I87" s="66">
        <v>799</v>
      </c>
      <c r="J87" s="64" t="s">
        <v>67</v>
      </c>
      <c r="L87"/>
    </row>
    <row r="88" spans="1:12" ht="14.25" x14ac:dyDescent="0.45">
      <c r="A88" s="72">
        <v>94</v>
      </c>
      <c r="B88" s="67" t="s">
        <v>52</v>
      </c>
      <c r="C88" s="67" t="s">
        <v>60</v>
      </c>
      <c r="D88" s="67" t="s">
        <v>61</v>
      </c>
      <c r="E88" s="67" t="s">
        <v>47</v>
      </c>
      <c r="F88" s="68">
        <v>43403</v>
      </c>
      <c r="G88" s="67" t="s">
        <v>68</v>
      </c>
      <c r="H88" s="67" t="s">
        <v>170</v>
      </c>
      <c r="I88" s="69">
        <v>795.84</v>
      </c>
      <c r="J88" s="67" t="s">
        <v>70</v>
      </c>
      <c r="L88"/>
    </row>
    <row r="89" spans="1:12" ht="14.25" x14ac:dyDescent="0.45">
      <c r="A89" s="71">
        <v>95</v>
      </c>
      <c r="B89" s="64" t="s">
        <v>52</v>
      </c>
      <c r="C89" s="64" t="s">
        <v>60</v>
      </c>
      <c r="D89" s="64" t="s">
        <v>61</v>
      </c>
      <c r="E89" s="64" t="s">
        <v>49</v>
      </c>
      <c r="F89" s="65">
        <v>43232</v>
      </c>
      <c r="G89" s="64" t="s">
        <v>71</v>
      </c>
      <c r="H89" s="64" t="s">
        <v>171</v>
      </c>
      <c r="I89" s="66">
        <v>1439</v>
      </c>
      <c r="J89" s="64" t="s">
        <v>70</v>
      </c>
      <c r="L89"/>
    </row>
    <row r="90" spans="1:12" ht="14.25" x14ac:dyDescent="0.45">
      <c r="A90" s="72">
        <v>96</v>
      </c>
      <c r="B90" s="67" t="s">
        <v>52</v>
      </c>
      <c r="C90" s="67" t="s">
        <v>60</v>
      </c>
      <c r="D90" s="67" t="s">
        <v>61</v>
      </c>
      <c r="E90" s="67" t="s">
        <v>46</v>
      </c>
      <c r="F90" s="68">
        <v>42771</v>
      </c>
      <c r="G90" s="67" t="s">
        <v>73</v>
      </c>
      <c r="H90" s="67" t="s">
        <v>172</v>
      </c>
      <c r="I90" s="69">
        <v>729</v>
      </c>
      <c r="J90" s="67" t="s">
        <v>99</v>
      </c>
      <c r="L90"/>
    </row>
    <row r="91" spans="1:12" ht="14.25" x14ac:dyDescent="0.45">
      <c r="A91" s="71">
        <v>97</v>
      </c>
      <c r="B91" s="64" t="s">
        <v>52</v>
      </c>
      <c r="C91" s="64" t="s">
        <v>60</v>
      </c>
      <c r="D91" s="64" t="s">
        <v>61</v>
      </c>
      <c r="E91" s="64" t="s">
        <v>50</v>
      </c>
      <c r="F91" s="65">
        <v>43210</v>
      </c>
      <c r="G91" s="64" t="s">
        <v>75</v>
      </c>
      <c r="H91" s="64" t="s">
        <v>173</v>
      </c>
      <c r="I91" s="66">
        <v>399</v>
      </c>
      <c r="J91" s="64" t="s">
        <v>99</v>
      </c>
      <c r="L91"/>
    </row>
    <row r="92" spans="1:12" ht="14.25" x14ac:dyDescent="0.45">
      <c r="A92" s="72">
        <v>98</v>
      </c>
      <c r="B92" s="67" t="s">
        <v>52</v>
      </c>
      <c r="C92" s="67" t="s">
        <v>60</v>
      </c>
      <c r="D92" s="67" t="s">
        <v>61</v>
      </c>
      <c r="E92" s="67" t="s">
        <v>47</v>
      </c>
      <c r="F92" s="68">
        <v>42980</v>
      </c>
      <c r="G92" s="67" t="s">
        <v>77</v>
      </c>
      <c r="H92" s="67" t="s">
        <v>174</v>
      </c>
      <c r="I92" s="69">
        <v>1899</v>
      </c>
      <c r="J92" s="67" t="s">
        <v>64</v>
      </c>
      <c r="L92"/>
    </row>
    <row r="93" spans="1:12" ht="14.25" x14ac:dyDescent="0.45">
      <c r="A93" s="71">
        <v>99</v>
      </c>
      <c r="B93" s="64" t="s">
        <v>52</v>
      </c>
      <c r="C93" s="64" t="s">
        <v>60</v>
      </c>
      <c r="D93" s="64" t="s">
        <v>61</v>
      </c>
      <c r="E93" s="64" t="s">
        <v>47</v>
      </c>
      <c r="F93" s="65">
        <v>43181</v>
      </c>
      <c r="G93" s="64" t="s">
        <v>79</v>
      </c>
      <c r="H93" s="64" t="s">
        <v>175</v>
      </c>
      <c r="I93" s="66">
        <v>1699</v>
      </c>
      <c r="J93" s="64" t="s">
        <v>64</v>
      </c>
      <c r="L93"/>
    </row>
    <row r="94" spans="1:12" ht="14.25" x14ac:dyDescent="0.45">
      <c r="A94" s="72">
        <v>100</v>
      </c>
      <c r="B94" s="67" t="s">
        <v>52</v>
      </c>
      <c r="C94" s="67" t="s">
        <v>60</v>
      </c>
      <c r="D94" s="67" t="s">
        <v>61</v>
      </c>
      <c r="E94" s="67" t="s">
        <v>49</v>
      </c>
      <c r="F94" s="68">
        <v>42934</v>
      </c>
      <c r="G94" s="67" t="s">
        <v>81</v>
      </c>
      <c r="H94" s="67" t="s">
        <v>176</v>
      </c>
      <c r="I94" s="69">
        <v>999</v>
      </c>
      <c r="J94" s="67" t="s">
        <v>89</v>
      </c>
      <c r="L94"/>
    </row>
    <row r="95" spans="1:12" ht="14.25" x14ac:dyDescent="0.45">
      <c r="A95" s="71">
        <v>101</v>
      </c>
      <c r="B95" s="64" t="s">
        <v>52</v>
      </c>
      <c r="C95" s="64" t="s">
        <v>60</v>
      </c>
      <c r="D95" s="64" t="s">
        <v>61</v>
      </c>
      <c r="E95" s="64" t="s">
        <v>49</v>
      </c>
      <c r="F95" s="65">
        <v>43192</v>
      </c>
      <c r="G95" s="64" t="s">
        <v>83</v>
      </c>
      <c r="H95" s="64" t="s">
        <v>177</v>
      </c>
      <c r="I95" s="66">
        <v>1349.15</v>
      </c>
      <c r="J95" s="64" t="s">
        <v>67</v>
      </c>
      <c r="L95"/>
    </row>
    <row r="96" spans="1:12" ht="14.25" x14ac:dyDescent="0.45">
      <c r="A96" s="72">
        <v>102</v>
      </c>
      <c r="B96" s="67" t="s">
        <v>52</v>
      </c>
      <c r="C96" s="67" t="s">
        <v>60</v>
      </c>
      <c r="D96" s="67" t="s">
        <v>61</v>
      </c>
      <c r="E96" s="67" t="s">
        <v>10</v>
      </c>
      <c r="F96" s="68">
        <v>43303</v>
      </c>
      <c r="G96" s="67" t="s">
        <v>85</v>
      </c>
      <c r="H96" s="67" t="s">
        <v>178</v>
      </c>
      <c r="I96" s="69">
        <v>1249</v>
      </c>
      <c r="J96" s="67" t="s">
        <v>70</v>
      </c>
      <c r="L96"/>
    </row>
    <row r="97" spans="1:12" ht="14.25" x14ac:dyDescent="0.45">
      <c r="A97" s="71">
        <v>103</v>
      </c>
      <c r="B97" s="64" t="s">
        <v>52</v>
      </c>
      <c r="C97" s="64" t="s">
        <v>60</v>
      </c>
      <c r="D97" s="64" t="s">
        <v>61</v>
      </c>
      <c r="E97" s="64" t="s">
        <v>45</v>
      </c>
      <c r="F97" s="65">
        <v>43253</v>
      </c>
      <c r="G97" s="64" t="s">
        <v>87</v>
      </c>
      <c r="H97" s="64" t="s">
        <v>179</v>
      </c>
      <c r="I97" s="66">
        <v>289</v>
      </c>
      <c r="J97" s="64" t="s">
        <v>70</v>
      </c>
      <c r="L97"/>
    </row>
    <row r="98" spans="1:12" ht="14.25" x14ac:dyDescent="0.45">
      <c r="A98" s="72">
        <v>104</v>
      </c>
      <c r="B98" s="67" t="s">
        <v>52</v>
      </c>
      <c r="C98" s="67" t="s">
        <v>60</v>
      </c>
      <c r="D98" s="67" t="s">
        <v>61</v>
      </c>
      <c r="E98" s="67" t="s">
        <v>49</v>
      </c>
      <c r="F98" s="68">
        <v>43067</v>
      </c>
      <c r="G98" s="67" t="s">
        <v>90</v>
      </c>
      <c r="H98" s="67" t="s">
        <v>180</v>
      </c>
      <c r="I98" s="69">
        <v>499</v>
      </c>
      <c r="J98" s="67" t="s">
        <v>99</v>
      </c>
      <c r="L98"/>
    </row>
    <row r="99" spans="1:12" ht="14.25" x14ac:dyDescent="0.45">
      <c r="A99" s="71">
        <v>106</v>
      </c>
      <c r="B99" s="64" t="s">
        <v>52</v>
      </c>
      <c r="C99" s="64" t="s">
        <v>60</v>
      </c>
      <c r="D99" s="64" t="s">
        <v>61</v>
      </c>
      <c r="E99" s="64" t="s">
        <v>50</v>
      </c>
      <c r="F99" s="65">
        <v>43425</v>
      </c>
      <c r="G99" s="64" t="s">
        <v>65</v>
      </c>
      <c r="H99" s="64" t="s">
        <v>181</v>
      </c>
      <c r="I99" s="66">
        <v>499</v>
      </c>
      <c r="J99" s="64" t="s">
        <v>89</v>
      </c>
      <c r="L99"/>
    </row>
    <row r="100" spans="1:12" ht="14.25" x14ac:dyDescent="0.45">
      <c r="A100" s="72">
        <v>107</v>
      </c>
      <c r="B100" s="67" t="s">
        <v>52</v>
      </c>
      <c r="C100" s="67" t="s">
        <v>60</v>
      </c>
      <c r="D100" s="67" t="s">
        <v>61</v>
      </c>
      <c r="E100" s="67" t="s">
        <v>46</v>
      </c>
      <c r="F100" s="68">
        <v>43052</v>
      </c>
      <c r="G100" s="67" t="s">
        <v>68</v>
      </c>
      <c r="H100" s="67" t="s">
        <v>182</v>
      </c>
      <c r="I100" s="69">
        <v>2249</v>
      </c>
      <c r="J100" s="67" t="s">
        <v>105</v>
      </c>
      <c r="L100"/>
    </row>
    <row r="101" spans="1:12" ht="14.25" x14ac:dyDescent="0.45">
      <c r="A101" s="71">
        <v>108</v>
      </c>
      <c r="B101" s="64" t="s">
        <v>52</v>
      </c>
      <c r="C101" s="64" t="s">
        <v>60</v>
      </c>
      <c r="D101" s="64" t="s">
        <v>61</v>
      </c>
      <c r="E101" s="64" t="s">
        <v>10</v>
      </c>
      <c r="F101" s="65">
        <v>42927</v>
      </c>
      <c r="G101" s="64" t="s">
        <v>71</v>
      </c>
      <c r="H101" s="64" t="s">
        <v>183</v>
      </c>
      <c r="I101" s="66">
        <v>1399</v>
      </c>
      <c r="J101" s="64" t="s">
        <v>67</v>
      </c>
      <c r="L101"/>
    </row>
    <row r="102" spans="1:12" ht="14.25" x14ac:dyDescent="0.45">
      <c r="A102" s="72">
        <v>109</v>
      </c>
      <c r="B102" s="67" t="s">
        <v>52</v>
      </c>
      <c r="C102" s="67" t="s">
        <v>60</v>
      </c>
      <c r="D102" s="67" t="s">
        <v>61</v>
      </c>
      <c r="E102" s="67" t="s">
        <v>50</v>
      </c>
      <c r="F102" s="68">
        <v>43112</v>
      </c>
      <c r="G102" s="67" t="s">
        <v>73</v>
      </c>
      <c r="H102" s="67" t="s">
        <v>184</v>
      </c>
      <c r="I102" s="69">
        <v>1249</v>
      </c>
      <c r="J102" s="67" t="s">
        <v>70</v>
      </c>
      <c r="L102"/>
    </row>
    <row r="103" spans="1:12" ht="14.25" x14ac:dyDescent="0.45">
      <c r="A103" s="71">
        <v>110</v>
      </c>
      <c r="B103" s="64" t="s">
        <v>52</v>
      </c>
      <c r="C103" s="64" t="s">
        <v>60</v>
      </c>
      <c r="D103" s="64" t="s">
        <v>61</v>
      </c>
      <c r="E103" s="64" t="s">
        <v>47</v>
      </c>
      <c r="F103" s="65">
        <v>43009</v>
      </c>
      <c r="G103" s="64" t="s">
        <v>75</v>
      </c>
      <c r="H103" s="64" t="s">
        <v>185</v>
      </c>
      <c r="I103" s="66">
        <v>929</v>
      </c>
      <c r="J103" s="64" t="s">
        <v>70</v>
      </c>
      <c r="L103"/>
    </row>
    <row r="104" spans="1:12" ht="14.25" x14ac:dyDescent="0.45">
      <c r="A104" s="72">
        <v>111</v>
      </c>
      <c r="B104" s="67" t="s">
        <v>52</v>
      </c>
      <c r="C104" s="67" t="s">
        <v>60</v>
      </c>
      <c r="D104" s="67" t="s">
        <v>61</v>
      </c>
      <c r="E104" s="67" t="s">
        <v>47</v>
      </c>
      <c r="F104" s="68">
        <v>42906</v>
      </c>
      <c r="G104" s="67" t="s">
        <v>77</v>
      </c>
      <c r="H104" s="67" t="s">
        <v>186</v>
      </c>
      <c r="I104" s="69">
        <v>448.99</v>
      </c>
      <c r="J104" s="67" t="s">
        <v>70</v>
      </c>
      <c r="L104"/>
    </row>
    <row r="105" spans="1:12" ht="14.25" x14ac:dyDescent="0.45">
      <c r="A105" s="71">
        <v>112</v>
      </c>
      <c r="B105" s="64" t="s">
        <v>52</v>
      </c>
      <c r="C105" s="64" t="s">
        <v>60</v>
      </c>
      <c r="D105" s="64" t="s">
        <v>61</v>
      </c>
      <c r="E105" s="64" t="s">
        <v>45</v>
      </c>
      <c r="F105" s="65">
        <v>42814</v>
      </c>
      <c r="G105" s="64" t="s">
        <v>79</v>
      </c>
      <c r="H105" s="64" t="s">
        <v>187</v>
      </c>
      <c r="I105" s="66">
        <v>1549</v>
      </c>
      <c r="J105" s="64" t="s">
        <v>99</v>
      </c>
      <c r="L105"/>
    </row>
    <row r="106" spans="1:12" ht="14.25" x14ac:dyDescent="0.45">
      <c r="A106" s="72">
        <v>113</v>
      </c>
      <c r="B106" s="67" t="s">
        <v>52</v>
      </c>
      <c r="C106" s="67" t="s">
        <v>60</v>
      </c>
      <c r="D106" s="67" t="s">
        <v>61</v>
      </c>
      <c r="E106" s="67" t="s">
        <v>49</v>
      </c>
      <c r="F106" s="68">
        <v>42848</v>
      </c>
      <c r="G106" s="67" t="s">
        <v>81</v>
      </c>
      <c r="H106" s="67" t="s">
        <v>188</v>
      </c>
      <c r="I106" s="69">
        <v>269</v>
      </c>
      <c r="J106" s="67" t="s">
        <v>161</v>
      </c>
      <c r="L106"/>
    </row>
    <row r="107" spans="1:12" ht="14.25" x14ac:dyDescent="0.45">
      <c r="A107" s="71">
        <v>115</v>
      </c>
      <c r="B107" s="64" t="s">
        <v>52</v>
      </c>
      <c r="C107" s="64" t="s">
        <v>60</v>
      </c>
      <c r="D107" s="64" t="s">
        <v>61</v>
      </c>
      <c r="E107" s="64" t="s">
        <v>46</v>
      </c>
      <c r="F107" s="65">
        <v>43281</v>
      </c>
      <c r="G107" s="64" t="s">
        <v>85</v>
      </c>
      <c r="H107" s="64" t="s">
        <v>189</v>
      </c>
      <c r="I107" s="66">
        <v>1129</v>
      </c>
      <c r="J107" s="64" t="s">
        <v>70</v>
      </c>
      <c r="L107"/>
    </row>
    <row r="108" spans="1:12" ht="14.25" x14ac:dyDescent="0.45">
      <c r="A108" s="72">
        <v>116</v>
      </c>
      <c r="B108" s="67" t="s">
        <v>52</v>
      </c>
      <c r="C108" s="67" t="s">
        <v>60</v>
      </c>
      <c r="D108" s="67" t="s">
        <v>61</v>
      </c>
      <c r="E108" s="67" t="s">
        <v>50</v>
      </c>
      <c r="F108" s="68">
        <v>43007</v>
      </c>
      <c r="G108" s="67" t="s">
        <v>87</v>
      </c>
      <c r="H108" s="67" t="s">
        <v>190</v>
      </c>
      <c r="I108" s="69">
        <v>1689</v>
      </c>
      <c r="J108" s="67" t="s">
        <v>64</v>
      </c>
      <c r="L108"/>
    </row>
    <row r="109" spans="1:12" ht="14.25" x14ac:dyDescent="0.45">
      <c r="A109" s="71">
        <v>117</v>
      </c>
      <c r="B109" s="64" t="s">
        <v>52</v>
      </c>
      <c r="C109" s="64" t="s">
        <v>60</v>
      </c>
      <c r="D109" s="64" t="s">
        <v>61</v>
      </c>
      <c r="E109" s="64" t="s">
        <v>47</v>
      </c>
      <c r="F109" s="65">
        <v>42766</v>
      </c>
      <c r="G109" s="64" t="s">
        <v>90</v>
      </c>
      <c r="H109" s="64" t="s">
        <v>191</v>
      </c>
      <c r="I109" s="66">
        <v>749</v>
      </c>
      <c r="J109" s="64" t="s">
        <v>94</v>
      </c>
      <c r="L109"/>
    </row>
    <row r="110" spans="1:12" ht="14.25" x14ac:dyDescent="0.45">
      <c r="A110" s="72">
        <v>118</v>
      </c>
      <c r="B110" s="67" t="s">
        <v>52</v>
      </c>
      <c r="C110" s="67" t="s">
        <v>60</v>
      </c>
      <c r="D110" s="67" t="s">
        <v>61</v>
      </c>
      <c r="E110" s="67" t="s">
        <v>47</v>
      </c>
      <c r="F110" s="68">
        <v>43007</v>
      </c>
      <c r="G110" s="67" t="s">
        <v>62</v>
      </c>
      <c r="H110" s="67" t="s">
        <v>192</v>
      </c>
      <c r="I110" s="69">
        <v>1199</v>
      </c>
      <c r="J110" s="67" t="s">
        <v>67</v>
      </c>
    </row>
    <row r="111" spans="1:12" ht="14.25" x14ac:dyDescent="0.45">
      <c r="A111" s="71">
        <v>119</v>
      </c>
      <c r="B111" s="64" t="s">
        <v>52</v>
      </c>
      <c r="C111" s="64" t="s">
        <v>60</v>
      </c>
      <c r="D111" s="64" t="s">
        <v>61</v>
      </c>
      <c r="E111" s="64" t="s">
        <v>49</v>
      </c>
      <c r="F111" s="65">
        <v>43137</v>
      </c>
      <c r="G111" s="64" t="s">
        <v>65</v>
      </c>
      <c r="H111" s="64" t="s">
        <v>193</v>
      </c>
      <c r="I111" s="66">
        <v>899</v>
      </c>
      <c r="J111" s="64" t="s">
        <v>67</v>
      </c>
    </row>
    <row r="112" spans="1:12" ht="14.25" x14ac:dyDescent="0.45">
      <c r="A112" s="72">
        <v>120</v>
      </c>
      <c r="B112" s="67" t="s">
        <v>52</v>
      </c>
      <c r="C112" s="67" t="s">
        <v>60</v>
      </c>
      <c r="D112" s="67" t="s">
        <v>61</v>
      </c>
      <c r="E112" s="67" t="s">
        <v>47</v>
      </c>
      <c r="F112" s="68">
        <v>43294</v>
      </c>
      <c r="G112" s="67" t="s">
        <v>68</v>
      </c>
      <c r="H112" s="67" t="s">
        <v>194</v>
      </c>
      <c r="I112" s="69">
        <v>549</v>
      </c>
      <c r="J112" s="67" t="s">
        <v>67</v>
      </c>
    </row>
    <row r="113" spans="1:10" ht="14.25" x14ac:dyDescent="0.45">
      <c r="A113" s="71">
        <v>121</v>
      </c>
      <c r="B113" s="64" t="s">
        <v>52</v>
      </c>
      <c r="C113" s="64" t="s">
        <v>60</v>
      </c>
      <c r="D113" s="64" t="s">
        <v>61</v>
      </c>
      <c r="E113" s="64" t="s">
        <v>10</v>
      </c>
      <c r="F113" s="65">
        <v>42913</v>
      </c>
      <c r="G113" s="64" t="s">
        <v>71</v>
      </c>
      <c r="H113" s="64" t="s">
        <v>195</v>
      </c>
      <c r="I113" s="66">
        <v>1599</v>
      </c>
      <c r="J113" s="64" t="s">
        <v>99</v>
      </c>
    </row>
    <row r="114" spans="1:10" ht="14.25" x14ac:dyDescent="0.45">
      <c r="A114" s="72">
        <v>122</v>
      </c>
      <c r="B114" s="67" t="s">
        <v>52</v>
      </c>
      <c r="C114" s="67" t="s">
        <v>60</v>
      </c>
      <c r="D114" s="67" t="s">
        <v>61</v>
      </c>
      <c r="E114" s="67" t="s">
        <v>49</v>
      </c>
      <c r="F114" s="68">
        <v>42798</v>
      </c>
      <c r="G114" s="67" t="s">
        <v>73</v>
      </c>
      <c r="H114" s="67" t="s">
        <v>196</v>
      </c>
      <c r="I114" s="69">
        <v>1799</v>
      </c>
      <c r="J114" s="67" t="s">
        <v>117</v>
      </c>
    </row>
    <row r="115" spans="1:10" ht="14.25" x14ac:dyDescent="0.45">
      <c r="A115" s="71">
        <v>123</v>
      </c>
      <c r="B115" s="64" t="s">
        <v>52</v>
      </c>
      <c r="C115" s="64" t="s">
        <v>60</v>
      </c>
      <c r="D115" s="64" t="s">
        <v>61</v>
      </c>
      <c r="E115" s="64" t="s">
        <v>50</v>
      </c>
      <c r="F115" s="65">
        <v>43185</v>
      </c>
      <c r="G115" s="64" t="s">
        <v>75</v>
      </c>
      <c r="H115" s="64" t="s">
        <v>197</v>
      </c>
      <c r="I115" s="66">
        <v>549</v>
      </c>
      <c r="J115" s="64" t="s">
        <v>161</v>
      </c>
    </row>
    <row r="116" spans="1:10" ht="14.25" x14ac:dyDescent="0.45">
      <c r="A116" s="72">
        <v>124</v>
      </c>
      <c r="B116" s="67" t="s">
        <v>52</v>
      </c>
      <c r="C116" s="67" t="s">
        <v>60</v>
      </c>
      <c r="D116" s="67" t="s">
        <v>61</v>
      </c>
      <c r="E116" s="67" t="s">
        <v>50</v>
      </c>
      <c r="F116" s="68">
        <v>42954</v>
      </c>
      <c r="G116" s="67" t="s">
        <v>77</v>
      </c>
      <c r="H116" s="67" t="s">
        <v>198</v>
      </c>
      <c r="I116" s="69">
        <v>1199</v>
      </c>
      <c r="J116" s="67" t="s">
        <v>67</v>
      </c>
    </row>
    <row r="117" spans="1:10" ht="14.25" x14ac:dyDescent="0.45">
      <c r="A117" s="71">
        <v>126</v>
      </c>
      <c r="B117" s="64" t="s">
        <v>52</v>
      </c>
      <c r="C117" s="64" t="s">
        <v>60</v>
      </c>
      <c r="D117" s="64" t="s">
        <v>61</v>
      </c>
      <c r="E117" s="64" t="s">
        <v>46</v>
      </c>
      <c r="F117" s="65">
        <v>42920</v>
      </c>
      <c r="G117" s="64" t="s">
        <v>81</v>
      </c>
      <c r="H117" s="64" t="s">
        <v>199</v>
      </c>
      <c r="I117" s="66">
        <v>3679</v>
      </c>
      <c r="J117" s="64" t="s">
        <v>64</v>
      </c>
    </row>
    <row r="118" spans="1:10" ht="14.25" x14ac:dyDescent="0.45">
      <c r="A118" s="72">
        <v>127</v>
      </c>
      <c r="B118" s="67" t="s">
        <v>52</v>
      </c>
      <c r="C118" s="67" t="s">
        <v>60</v>
      </c>
      <c r="D118" s="67" t="s">
        <v>61</v>
      </c>
      <c r="E118" s="67" t="s">
        <v>46</v>
      </c>
      <c r="F118" s="68">
        <v>42835</v>
      </c>
      <c r="G118" s="67" t="s">
        <v>83</v>
      </c>
      <c r="H118" s="67" t="s">
        <v>200</v>
      </c>
      <c r="I118" s="69">
        <v>249</v>
      </c>
      <c r="J118" s="67" t="s">
        <v>89</v>
      </c>
    </row>
    <row r="119" spans="1:10" ht="14.25" x14ac:dyDescent="0.45">
      <c r="A119" s="71">
        <v>128</v>
      </c>
      <c r="B119" s="64" t="s">
        <v>52</v>
      </c>
      <c r="C119" s="64" t="s">
        <v>60</v>
      </c>
      <c r="D119" s="64" t="s">
        <v>61</v>
      </c>
      <c r="E119" s="64" t="s">
        <v>47</v>
      </c>
      <c r="F119" s="65">
        <v>42992</v>
      </c>
      <c r="G119" s="64" t="s">
        <v>85</v>
      </c>
      <c r="H119" s="64" t="s">
        <v>201</v>
      </c>
      <c r="I119" s="66">
        <v>1499</v>
      </c>
      <c r="J119" s="64" t="s">
        <v>89</v>
      </c>
    </row>
    <row r="120" spans="1:10" ht="14.25" x14ac:dyDescent="0.45">
      <c r="A120" s="72">
        <v>129</v>
      </c>
      <c r="B120" s="67" t="s">
        <v>52</v>
      </c>
      <c r="C120" s="67" t="s">
        <v>60</v>
      </c>
      <c r="D120" s="67" t="s">
        <v>61</v>
      </c>
      <c r="E120" s="67" t="s">
        <v>50</v>
      </c>
      <c r="F120" s="68">
        <v>43174</v>
      </c>
      <c r="G120" s="67" t="s">
        <v>87</v>
      </c>
      <c r="H120" s="67" t="s">
        <v>202</v>
      </c>
      <c r="I120" s="69">
        <v>899</v>
      </c>
      <c r="J120" s="67" t="s">
        <v>94</v>
      </c>
    </row>
    <row r="121" spans="1:10" ht="14.25" x14ac:dyDescent="0.45">
      <c r="A121" s="71">
        <v>130</v>
      </c>
      <c r="B121" s="64" t="s">
        <v>52</v>
      </c>
      <c r="C121" s="64" t="s">
        <v>60</v>
      </c>
      <c r="D121" s="64" t="s">
        <v>61</v>
      </c>
      <c r="E121" s="64" t="s">
        <v>46</v>
      </c>
      <c r="F121" s="65">
        <v>43238</v>
      </c>
      <c r="G121" s="64" t="s">
        <v>90</v>
      </c>
      <c r="H121" s="64" t="s">
        <v>203</v>
      </c>
      <c r="I121" s="66">
        <v>2649</v>
      </c>
      <c r="J121" s="64" t="s">
        <v>117</v>
      </c>
    </row>
    <row r="122" spans="1:10" ht="14.25" x14ac:dyDescent="0.45">
      <c r="A122" s="72">
        <v>131</v>
      </c>
      <c r="B122" s="67" t="s">
        <v>52</v>
      </c>
      <c r="C122" s="67" t="s">
        <v>60</v>
      </c>
      <c r="D122" s="67" t="s">
        <v>61</v>
      </c>
      <c r="E122" s="67" t="s">
        <v>45</v>
      </c>
      <c r="F122" s="68">
        <v>42824</v>
      </c>
      <c r="G122" s="67" t="s">
        <v>62</v>
      </c>
      <c r="H122" s="67" t="s">
        <v>204</v>
      </c>
      <c r="I122" s="69">
        <v>649</v>
      </c>
      <c r="J122" s="67" t="s">
        <v>161</v>
      </c>
    </row>
    <row r="123" spans="1:10" ht="14.25" x14ac:dyDescent="0.45">
      <c r="A123" s="71">
        <v>132</v>
      </c>
      <c r="B123" s="64" t="s">
        <v>52</v>
      </c>
      <c r="C123" s="64" t="s">
        <v>60</v>
      </c>
      <c r="D123" s="64" t="s">
        <v>61</v>
      </c>
      <c r="E123" s="64" t="s">
        <v>46</v>
      </c>
      <c r="F123" s="65">
        <v>43113</v>
      </c>
      <c r="G123" s="64" t="s">
        <v>65</v>
      </c>
      <c r="H123" s="64" t="s">
        <v>205</v>
      </c>
      <c r="I123" s="66">
        <v>599</v>
      </c>
      <c r="J123" s="64" t="s">
        <v>161</v>
      </c>
    </row>
    <row r="124" spans="1:10" ht="14.25" x14ac:dyDescent="0.45">
      <c r="A124" s="72">
        <v>133</v>
      </c>
      <c r="B124" s="67" t="s">
        <v>52</v>
      </c>
      <c r="C124" s="67" t="s">
        <v>60</v>
      </c>
      <c r="D124" s="67" t="s">
        <v>61</v>
      </c>
      <c r="E124" s="67" t="s">
        <v>46</v>
      </c>
      <c r="F124" s="68">
        <v>43359</v>
      </c>
      <c r="G124" s="67" t="s">
        <v>68</v>
      </c>
      <c r="H124" s="67" t="s">
        <v>206</v>
      </c>
      <c r="I124" s="69">
        <v>999</v>
      </c>
      <c r="J124" s="67" t="s">
        <v>70</v>
      </c>
    </row>
    <row r="125" spans="1:10" ht="14.25" x14ac:dyDescent="0.45">
      <c r="A125" s="71">
        <v>134</v>
      </c>
      <c r="B125" s="64" t="s">
        <v>52</v>
      </c>
      <c r="C125" s="64" t="s">
        <v>60</v>
      </c>
      <c r="D125" s="64" t="s">
        <v>61</v>
      </c>
      <c r="E125" s="64" t="s">
        <v>49</v>
      </c>
      <c r="F125" s="65">
        <v>42989</v>
      </c>
      <c r="G125" s="64" t="s">
        <v>71</v>
      </c>
      <c r="H125" s="64" t="s">
        <v>207</v>
      </c>
      <c r="I125" s="66">
        <v>999</v>
      </c>
      <c r="J125" s="64" t="s">
        <v>70</v>
      </c>
    </row>
    <row r="126" spans="1:10" ht="14.25" x14ac:dyDescent="0.45">
      <c r="A126" s="72">
        <v>135</v>
      </c>
      <c r="B126" s="67" t="s">
        <v>52</v>
      </c>
      <c r="C126" s="67" t="s">
        <v>60</v>
      </c>
      <c r="D126" s="67" t="s">
        <v>61</v>
      </c>
      <c r="E126" s="67" t="s">
        <v>46</v>
      </c>
      <c r="F126" s="68">
        <v>43122</v>
      </c>
      <c r="G126" s="67" t="s">
        <v>73</v>
      </c>
      <c r="H126" s="67" t="s">
        <v>208</v>
      </c>
      <c r="I126" s="69">
        <v>899.01</v>
      </c>
      <c r="J126" s="67" t="s">
        <v>70</v>
      </c>
    </row>
    <row r="127" spans="1:10" ht="14.25" x14ac:dyDescent="0.45">
      <c r="A127" s="71">
        <v>136</v>
      </c>
      <c r="B127" s="64" t="s">
        <v>52</v>
      </c>
      <c r="C127" s="64" t="s">
        <v>60</v>
      </c>
      <c r="D127" s="64" t="s">
        <v>61</v>
      </c>
      <c r="E127" s="64" t="s">
        <v>45</v>
      </c>
      <c r="F127" s="65">
        <v>43025</v>
      </c>
      <c r="G127" s="64" t="s">
        <v>75</v>
      </c>
      <c r="H127" s="64" t="s">
        <v>209</v>
      </c>
      <c r="I127" s="66">
        <v>1899</v>
      </c>
      <c r="J127" s="64" t="s">
        <v>99</v>
      </c>
    </row>
    <row r="128" spans="1:10" ht="14.25" x14ac:dyDescent="0.45">
      <c r="A128" s="72">
        <v>137</v>
      </c>
      <c r="B128" s="67" t="s">
        <v>52</v>
      </c>
      <c r="C128" s="67" t="s">
        <v>60</v>
      </c>
      <c r="D128" s="67" t="s">
        <v>61</v>
      </c>
      <c r="E128" s="67" t="s">
        <v>10</v>
      </c>
      <c r="F128" s="68">
        <v>43104</v>
      </c>
      <c r="G128" s="67" t="s">
        <v>77</v>
      </c>
      <c r="H128" s="67" t="s">
        <v>210</v>
      </c>
      <c r="I128" s="69">
        <v>1699</v>
      </c>
      <c r="J128" s="67" t="s">
        <v>64</v>
      </c>
    </row>
    <row r="129" spans="1:10" ht="14.25" x14ac:dyDescent="0.45">
      <c r="A129" s="71">
        <v>138</v>
      </c>
      <c r="B129" s="64" t="s">
        <v>52</v>
      </c>
      <c r="C129" s="64" t="s">
        <v>60</v>
      </c>
      <c r="D129" s="64" t="s">
        <v>61</v>
      </c>
      <c r="E129" s="64" t="s">
        <v>45</v>
      </c>
      <c r="F129" s="65">
        <v>43019</v>
      </c>
      <c r="G129" s="64" t="s">
        <v>79</v>
      </c>
      <c r="H129" s="64" t="s">
        <v>211</v>
      </c>
      <c r="I129" s="66">
        <v>949</v>
      </c>
      <c r="J129" s="64" t="s">
        <v>89</v>
      </c>
    </row>
    <row r="130" spans="1:10" ht="14.25" x14ac:dyDescent="0.45">
      <c r="A130" s="72">
        <v>139</v>
      </c>
      <c r="B130" s="67" t="s">
        <v>52</v>
      </c>
      <c r="C130" s="67" t="s">
        <v>60</v>
      </c>
      <c r="D130" s="67" t="s">
        <v>61</v>
      </c>
      <c r="E130" s="67" t="s">
        <v>46</v>
      </c>
      <c r="F130" s="68">
        <v>43021</v>
      </c>
      <c r="G130" s="67" t="s">
        <v>81</v>
      </c>
      <c r="H130" s="67" t="s">
        <v>212</v>
      </c>
      <c r="I130" s="69">
        <v>999</v>
      </c>
      <c r="J130" s="67" t="s">
        <v>89</v>
      </c>
    </row>
    <row r="131" spans="1:10" ht="14.25" x14ac:dyDescent="0.45">
      <c r="A131" s="71">
        <v>140</v>
      </c>
      <c r="B131" s="64" t="s">
        <v>52</v>
      </c>
      <c r="C131" s="64" t="s">
        <v>60</v>
      </c>
      <c r="D131" s="64" t="s">
        <v>61</v>
      </c>
      <c r="E131" s="64" t="s">
        <v>10</v>
      </c>
      <c r="F131" s="65">
        <v>42882</v>
      </c>
      <c r="G131" s="64" t="s">
        <v>83</v>
      </c>
      <c r="H131" s="64" t="s">
        <v>213</v>
      </c>
      <c r="I131" s="66">
        <v>899</v>
      </c>
      <c r="J131" s="64" t="s">
        <v>161</v>
      </c>
    </row>
    <row r="132" spans="1:10" ht="14.25" x14ac:dyDescent="0.45">
      <c r="A132" s="72">
        <v>141</v>
      </c>
      <c r="B132" s="67" t="s">
        <v>52</v>
      </c>
      <c r="C132" s="67" t="s">
        <v>60</v>
      </c>
      <c r="D132" s="67" t="s">
        <v>61</v>
      </c>
      <c r="E132" s="67" t="s">
        <v>45</v>
      </c>
      <c r="F132" s="68">
        <v>43406</v>
      </c>
      <c r="G132" s="67" t="s">
        <v>85</v>
      </c>
      <c r="H132" s="67" t="s">
        <v>214</v>
      </c>
      <c r="I132" s="69">
        <v>329</v>
      </c>
      <c r="J132" s="67" t="s">
        <v>70</v>
      </c>
    </row>
    <row r="133" spans="1:10" ht="14.25" x14ac:dyDescent="0.45">
      <c r="A133" s="71">
        <v>142</v>
      </c>
      <c r="B133" s="64" t="s">
        <v>52</v>
      </c>
      <c r="C133" s="64" t="s">
        <v>60</v>
      </c>
      <c r="D133" s="64" t="s">
        <v>61</v>
      </c>
      <c r="E133" s="64" t="s">
        <v>10</v>
      </c>
      <c r="F133" s="65">
        <v>43263</v>
      </c>
      <c r="G133" s="64" t="s">
        <v>87</v>
      </c>
      <c r="H133" s="64" t="s">
        <v>215</v>
      </c>
      <c r="I133" s="66">
        <v>599</v>
      </c>
      <c r="J133" s="64" t="s">
        <v>89</v>
      </c>
    </row>
    <row r="134" spans="1:10" ht="14.25" x14ac:dyDescent="0.45">
      <c r="A134" s="72">
        <v>143</v>
      </c>
      <c r="B134" s="67" t="s">
        <v>52</v>
      </c>
      <c r="C134" s="67" t="s">
        <v>60</v>
      </c>
      <c r="D134" s="67" t="s">
        <v>61</v>
      </c>
      <c r="E134" s="67" t="s">
        <v>46</v>
      </c>
      <c r="F134" s="68">
        <v>43355</v>
      </c>
      <c r="G134" s="67" t="s">
        <v>90</v>
      </c>
      <c r="H134" s="67" t="s">
        <v>216</v>
      </c>
      <c r="I134" s="69">
        <v>499</v>
      </c>
      <c r="J134" s="67" t="s">
        <v>89</v>
      </c>
    </row>
    <row r="135" spans="1:10" ht="14.25" x14ac:dyDescent="0.45">
      <c r="A135" s="71">
        <v>144</v>
      </c>
      <c r="B135" s="64" t="s">
        <v>52</v>
      </c>
      <c r="C135" s="64" t="s">
        <v>60</v>
      </c>
      <c r="D135" s="64" t="s">
        <v>61</v>
      </c>
      <c r="E135" s="64" t="s">
        <v>50</v>
      </c>
      <c r="F135" s="65">
        <v>43373</v>
      </c>
      <c r="G135" s="64" t="s">
        <v>62</v>
      </c>
      <c r="H135" s="64" t="s">
        <v>217</v>
      </c>
      <c r="I135" s="66">
        <v>379</v>
      </c>
      <c r="J135" s="64" t="s">
        <v>89</v>
      </c>
    </row>
    <row r="136" spans="1:10" ht="14.25" x14ac:dyDescent="0.45">
      <c r="A136" s="72">
        <v>145</v>
      </c>
      <c r="B136" s="67" t="s">
        <v>52</v>
      </c>
      <c r="C136" s="67" t="s">
        <v>60</v>
      </c>
      <c r="D136" s="67" t="s">
        <v>61</v>
      </c>
      <c r="E136" s="67" t="s">
        <v>50</v>
      </c>
      <c r="F136" s="68">
        <v>42948</v>
      </c>
      <c r="G136" s="67" t="s">
        <v>65</v>
      </c>
      <c r="H136" s="67" t="s">
        <v>218</v>
      </c>
      <c r="I136" s="69">
        <v>1299</v>
      </c>
      <c r="J136" s="67" t="s">
        <v>70</v>
      </c>
    </row>
    <row r="137" spans="1:10" ht="14.25" x14ac:dyDescent="0.45">
      <c r="A137" s="71">
        <v>148</v>
      </c>
      <c r="B137" s="64" t="s">
        <v>52</v>
      </c>
      <c r="C137" s="64" t="s">
        <v>60</v>
      </c>
      <c r="D137" s="64" t="s">
        <v>61</v>
      </c>
      <c r="E137" s="64" t="s">
        <v>50</v>
      </c>
      <c r="F137" s="65">
        <v>43248</v>
      </c>
      <c r="G137" s="64" t="s">
        <v>73</v>
      </c>
      <c r="H137" s="64" t="s">
        <v>219</v>
      </c>
      <c r="I137" s="66">
        <v>599</v>
      </c>
      <c r="J137" s="64" t="s">
        <v>94</v>
      </c>
    </row>
    <row r="138" spans="1:10" ht="14.25" x14ac:dyDescent="0.45">
      <c r="A138" s="72">
        <v>149</v>
      </c>
      <c r="B138" s="67" t="s">
        <v>52</v>
      </c>
      <c r="C138" s="67" t="s">
        <v>60</v>
      </c>
      <c r="D138" s="67" t="s">
        <v>61</v>
      </c>
      <c r="E138" s="67" t="s">
        <v>50</v>
      </c>
      <c r="F138" s="68">
        <v>43284</v>
      </c>
      <c r="G138" s="67" t="s">
        <v>75</v>
      </c>
      <c r="H138" s="67" t="s">
        <v>220</v>
      </c>
      <c r="I138" s="69">
        <v>1549</v>
      </c>
      <c r="J138" s="67" t="s">
        <v>117</v>
      </c>
    </row>
    <row r="139" spans="1:10" ht="14.25" x14ac:dyDescent="0.45">
      <c r="A139" s="71">
        <v>150</v>
      </c>
      <c r="B139" s="64" t="s">
        <v>52</v>
      </c>
      <c r="C139" s="64" t="s">
        <v>60</v>
      </c>
      <c r="D139" s="64" t="s">
        <v>61</v>
      </c>
      <c r="E139" s="64" t="s">
        <v>50</v>
      </c>
      <c r="F139" s="65">
        <v>43035</v>
      </c>
      <c r="G139" s="64" t="s">
        <v>77</v>
      </c>
      <c r="H139" s="64" t="s">
        <v>221</v>
      </c>
      <c r="I139" s="66">
        <v>569</v>
      </c>
      <c r="J139" s="64" t="s">
        <v>67</v>
      </c>
    </row>
    <row r="140" spans="1:10" ht="14.25" x14ac:dyDescent="0.45">
      <c r="A140" s="72">
        <v>151</v>
      </c>
      <c r="B140" s="67" t="s">
        <v>52</v>
      </c>
      <c r="C140" s="67" t="s">
        <v>60</v>
      </c>
      <c r="D140" s="67" t="s">
        <v>61</v>
      </c>
      <c r="E140" s="67" t="s">
        <v>46</v>
      </c>
      <c r="F140" s="68">
        <v>43254</v>
      </c>
      <c r="G140" s="67" t="s">
        <v>79</v>
      </c>
      <c r="H140" s="67" t="s">
        <v>222</v>
      </c>
      <c r="I140" s="69">
        <v>2165.91</v>
      </c>
      <c r="J140" s="67" t="s">
        <v>70</v>
      </c>
    </row>
    <row r="141" spans="1:10" ht="14.25" x14ac:dyDescent="0.45">
      <c r="A141" s="71">
        <v>152</v>
      </c>
      <c r="B141" s="64" t="s">
        <v>52</v>
      </c>
      <c r="C141" s="64" t="s">
        <v>60</v>
      </c>
      <c r="D141" s="64" t="s">
        <v>61</v>
      </c>
      <c r="E141" s="64" t="s">
        <v>45</v>
      </c>
      <c r="F141" s="65">
        <v>43059</v>
      </c>
      <c r="G141" s="64" t="s">
        <v>81</v>
      </c>
      <c r="H141" s="64" t="s">
        <v>223</v>
      </c>
      <c r="I141" s="66">
        <v>1799</v>
      </c>
      <c r="J141" s="64" t="s">
        <v>70</v>
      </c>
    </row>
    <row r="142" spans="1:10" ht="14.25" x14ac:dyDescent="0.45">
      <c r="A142" s="72">
        <v>153</v>
      </c>
      <c r="B142" s="67" t="s">
        <v>52</v>
      </c>
      <c r="C142" s="67" t="s">
        <v>60</v>
      </c>
      <c r="D142" s="67" t="s">
        <v>61</v>
      </c>
      <c r="E142" s="67" t="s">
        <v>47</v>
      </c>
      <c r="F142" s="68">
        <v>43398</v>
      </c>
      <c r="G142" s="67" t="s">
        <v>83</v>
      </c>
      <c r="H142" s="67" t="s">
        <v>224</v>
      </c>
      <c r="I142" s="69">
        <v>1699</v>
      </c>
      <c r="J142" s="67" t="s">
        <v>70</v>
      </c>
    </row>
    <row r="143" spans="1:10" ht="14.25" x14ac:dyDescent="0.45">
      <c r="A143" s="71">
        <v>154</v>
      </c>
      <c r="B143" s="64" t="s">
        <v>52</v>
      </c>
      <c r="C143" s="64" t="s">
        <v>60</v>
      </c>
      <c r="D143" s="64" t="s">
        <v>61</v>
      </c>
      <c r="E143" s="64" t="s">
        <v>49</v>
      </c>
      <c r="F143" s="65">
        <v>42784</v>
      </c>
      <c r="G143" s="64" t="s">
        <v>85</v>
      </c>
      <c r="H143" s="64" t="s">
        <v>225</v>
      </c>
      <c r="I143" s="66">
        <v>1399</v>
      </c>
      <c r="J143" s="64" t="s">
        <v>99</v>
      </c>
    </row>
    <row r="144" spans="1:10" ht="14.25" x14ac:dyDescent="0.45">
      <c r="A144" s="72">
        <v>155</v>
      </c>
      <c r="B144" s="67" t="s">
        <v>52</v>
      </c>
      <c r="C144" s="67" t="s">
        <v>60</v>
      </c>
      <c r="D144" s="67" t="s">
        <v>61</v>
      </c>
      <c r="E144" s="67" t="s">
        <v>46</v>
      </c>
      <c r="F144" s="68">
        <v>43424</v>
      </c>
      <c r="G144" s="67" t="s">
        <v>87</v>
      </c>
      <c r="H144" s="67" t="s">
        <v>226</v>
      </c>
      <c r="I144" s="69">
        <v>1299</v>
      </c>
      <c r="J144" s="67" t="s">
        <v>99</v>
      </c>
    </row>
    <row r="145" spans="1:10" ht="14.25" x14ac:dyDescent="0.45">
      <c r="A145" s="71">
        <v>156</v>
      </c>
      <c r="B145" s="64" t="s">
        <v>52</v>
      </c>
      <c r="C145" s="64" t="s">
        <v>60</v>
      </c>
      <c r="D145" s="64" t="s">
        <v>61</v>
      </c>
      <c r="E145" s="64" t="s">
        <v>50</v>
      </c>
      <c r="F145" s="65">
        <v>43070</v>
      </c>
      <c r="G145" s="64" t="s">
        <v>90</v>
      </c>
      <c r="H145" s="64" t="s">
        <v>227</v>
      </c>
      <c r="I145" s="66">
        <v>1449</v>
      </c>
      <c r="J145" s="64" t="s">
        <v>64</v>
      </c>
    </row>
    <row r="146" spans="1:10" ht="14.25" x14ac:dyDescent="0.45">
      <c r="A146" s="72">
        <v>157</v>
      </c>
      <c r="B146" s="67" t="s">
        <v>52</v>
      </c>
      <c r="C146" s="67" t="s">
        <v>60</v>
      </c>
      <c r="D146" s="67" t="s">
        <v>61</v>
      </c>
      <c r="E146" s="67" t="s">
        <v>46</v>
      </c>
      <c r="F146" s="68">
        <v>43126</v>
      </c>
      <c r="G146" s="67" t="s">
        <v>62</v>
      </c>
      <c r="H146" s="67" t="s">
        <v>228</v>
      </c>
      <c r="I146" s="69">
        <v>1099</v>
      </c>
      <c r="J146" s="67" t="s">
        <v>89</v>
      </c>
    </row>
    <row r="147" spans="1:10" ht="14.25" x14ac:dyDescent="0.45">
      <c r="A147" s="71">
        <v>158</v>
      </c>
      <c r="B147" s="64" t="s">
        <v>52</v>
      </c>
      <c r="C147" s="64" t="s">
        <v>60</v>
      </c>
      <c r="D147" s="64" t="s">
        <v>61</v>
      </c>
      <c r="E147" s="64" t="s">
        <v>50</v>
      </c>
      <c r="F147" s="65">
        <v>43114</v>
      </c>
      <c r="G147" s="64" t="s">
        <v>65</v>
      </c>
      <c r="H147" s="64" t="s">
        <v>229</v>
      </c>
      <c r="I147" s="66">
        <v>699</v>
      </c>
      <c r="J147" s="64" t="s">
        <v>89</v>
      </c>
    </row>
    <row r="148" spans="1:10" ht="14.25" x14ac:dyDescent="0.45">
      <c r="A148" s="72">
        <v>159</v>
      </c>
      <c r="B148" s="67" t="s">
        <v>52</v>
      </c>
      <c r="C148" s="67" t="s">
        <v>60</v>
      </c>
      <c r="D148" s="67" t="s">
        <v>61</v>
      </c>
      <c r="E148" s="67" t="s">
        <v>49</v>
      </c>
      <c r="F148" s="68">
        <v>43075</v>
      </c>
      <c r="G148" s="67" t="s">
        <v>68</v>
      </c>
      <c r="H148" s="67" t="s">
        <v>230</v>
      </c>
      <c r="I148" s="69">
        <v>899</v>
      </c>
      <c r="J148" s="67" t="s">
        <v>89</v>
      </c>
    </row>
    <row r="149" spans="1:10" ht="14.25" x14ac:dyDescent="0.45">
      <c r="A149" s="71">
        <v>161</v>
      </c>
      <c r="B149" s="64" t="s">
        <v>52</v>
      </c>
      <c r="C149" s="64" t="s">
        <v>60</v>
      </c>
      <c r="D149" s="64" t="s">
        <v>61</v>
      </c>
      <c r="E149" s="64" t="s">
        <v>47</v>
      </c>
      <c r="F149" s="65">
        <v>42949</v>
      </c>
      <c r="G149" s="64" t="s">
        <v>73</v>
      </c>
      <c r="H149" s="64" t="s">
        <v>231</v>
      </c>
      <c r="I149" s="66">
        <v>1850</v>
      </c>
      <c r="J149" s="64" t="s">
        <v>117</v>
      </c>
    </row>
    <row r="150" spans="1:10" ht="14.25" x14ac:dyDescent="0.45">
      <c r="A150" s="72">
        <v>163</v>
      </c>
      <c r="B150" s="67" t="s">
        <v>52</v>
      </c>
      <c r="C150" s="67" t="s">
        <v>60</v>
      </c>
      <c r="D150" s="67" t="s">
        <v>61</v>
      </c>
      <c r="E150" s="67" t="s">
        <v>47</v>
      </c>
      <c r="F150" s="68">
        <v>42834</v>
      </c>
      <c r="G150" s="67" t="s">
        <v>77</v>
      </c>
      <c r="H150" s="67" t="s">
        <v>232</v>
      </c>
      <c r="I150" s="69">
        <v>949</v>
      </c>
      <c r="J150" s="67" t="s">
        <v>70</v>
      </c>
    </row>
    <row r="151" spans="1:10" ht="14.25" x14ac:dyDescent="0.45">
      <c r="A151" s="71">
        <v>164</v>
      </c>
      <c r="B151" s="64" t="s">
        <v>52</v>
      </c>
      <c r="C151" s="64" t="s">
        <v>60</v>
      </c>
      <c r="D151" s="64" t="s">
        <v>61</v>
      </c>
      <c r="E151" s="64" t="s">
        <v>49</v>
      </c>
      <c r="F151" s="65">
        <v>42781</v>
      </c>
      <c r="G151" s="64" t="s">
        <v>79</v>
      </c>
      <c r="H151" s="64" t="s">
        <v>233</v>
      </c>
      <c r="I151" s="66">
        <v>1999</v>
      </c>
      <c r="J151" s="64" t="s">
        <v>70</v>
      </c>
    </row>
    <row r="152" spans="1:10" ht="14.25" x14ac:dyDescent="0.45">
      <c r="A152" s="72">
        <v>165</v>
      </c>
      <c r="B152" s="67" t="s">
        <v>52</v>
      </c>
      <c r="C152" s="67" t="s">
        <v>60</v>
      </c>
      <c r="D152" s="67" t="s">
        <v>61</v>
      </c>
      <c r="E152" s="67" t="s">
        <v>47</v>
      </c>
      <c r="F152" s="68">
        <v>43168</v>
      </c>
      <c r="G152" s="67" t="s">
        <v>81</v>
      </c>
      <c r="H152" s="67" t="s">
        <v>234</v>
      </c>
      <c r="I152" s="69">
        <v>749</v>
      </c>
      <c r="J152" s="67" t="s">
        <v>89</v>
      </c>
    </row>
    <row r="153" spans="1:10" ht="14.25" x14ac:dyDescent="0.45">
      <c r="A153" s="71">
        <v>166</v>
      </c>
      <c r="B153" s="64" t="s">
        <v>52</v>
      </c>
      <c r="C153" s="64" t="s">
        <v>60</v>
      </c>
      <c r="D153" s="64" t="s">
        <v>61</v>
      </c>
      <c r="E153" s="64" t="s">
        <v>50</v>
      </c>
      <c r="F153" s="65">
        <v>42805</v>
      </c>
      <c r="G153" s="64" t="s">
        <v>83</v>
      </c>
      <c r="H153" s="64" t="s">
        <v>235</v>
      </c>
      <c r="I153" s="66">
        <v>2299</v>
      </c>
      <c r="J153" s="64" t="s">
        <v>117</v>
      </c>
    </row>
    <row r="154" spans="1:10" ht="14.25" x14ac:dyDescent="0.45">
      <c r="A154" s="72">
        <v>167</v>
      </c>
      <c r="B154" s="67" t="s">
        <v>52</v>
      </c>
      <c r="C154" s="67" t="s">
        <v>60</v>
      </c>
      <c r="D154" s="67" t="s">
        <v>61</v>
      </c>
      <c r="E154" s="67" t="s">
        <v>46</v>
      </c>
      <c r="F154" s="68">
        <v>43416</v>
      </c>
      <c r="G154" s="67" t="s">
        <v>85</v>
      </c>
      <c r="H154" s="67" t="s">
        <v>236</v>
      </c>
      <c r="I154" s="69">
        <v>2237.29</v>
      </c>
      <c r="J154" s="67" t="s">
        <v>70</v>
      </c>
    </row>
    <row r="155" spans="1:10" ht="14.25" x14ac:dyDescent="0.45">
      <c r="A155" s="71">
        <v>168</v>
      </c>
      <c r="B155" s="64" t="s">
        <v>52</v>
      </c>
      <c r="C155" s="64" t="s">
        <v>60</v>
      </c>
      <c r="D155" s="64" t="s">
        <v>61</v>
      </c>
      <c r="E155" s="64" t="s">
        <v>45</v>
      </c>
      <c r="F155" s="65">
        <v>42783</v>
      </c>
      <c r="G155" s="64" t="s">
        <v>87</v>
      </c>
      <c r="H155" s="64" t="s">
        <v>237</v>
      </c>
      <c r="I155" s="66">
        <v>966.79</v>
      </c>
      <c r="J155" s="64" t="s">
        <v>70</v>
      </c>
    </row>
    <row r="156" spans="1:10" ht="14.25" x14ac:dyDescent="0.45">
      <c r="A156" s="72">
        <v>169</v>
      </c>
      <c r="B156" s="67" t="s">
        <v>52</v>
      </c>
      <c r="C156" s="67" t="s">
        <v>60</v>
      </c>
      <c r="D156" s="67" t="s">
        <v>61</v>
      </c>
      <c r="E156" s="67" t="s">
        <v>47</v>
      </c>
      <c r="F156" s="68">
        <v>43076</v>
      </c>
      <c r="G156" s="67" t="s">
        <v>90</v>
      </c>
      <c r="H156" s="67" t="s">
        <v>238</v>
      </c>
      <c r="I156" s="69">
        <v>1169</v>
      </c>
      <c r="J156" s="67" t="s">
        <v>70</v>
      </c>
    </row>
    <row r="157" spans="1:10" ht="14.25" x14ac:dyDescent="0.45">
      <c r="A157" s="71">
        <v>170</v>
      </c>
      <c r="B157" s="64" t="s">
        <v>52</v>
      </c>
      <c r="C157" s="64" t="s">
        <v>60</v>
      </c>
      <c r="D157" s="64" t="s">
        <v>61</v>
      </c>
      <c r="E157" s="64" t="s">
        <v>50</v>
      </c>
      <c r="F157" s="65">
        <v>42822</v>
      </c>
      <c r="G157" s="64" t="s">
        <v>62</v>
      </c>
      <c r="H157" s="64" t="s">
        <v>239</v>
      </c>
      <c r="I157" s="66">
        <v>1199</v>
      </c>
      <c r="J157" s="64" t="s">
        <v>99</v>
      </c>
    </row>
    <row r="158" spans="1:10" ht="14.25" x14ac:dyDescent="0.45">
      <c r="A158" s="72">
        <v>171</v>
      </c>
      <c r="B158" s="67" t="s">
        <v>52</v>
      </c>
      <c r="C158" s="67" t="s">
        <v>60</v>
      </c>
      <c r="D158" s="67" t="s">
        <v>61</v>
      </c>
      <c r="E158" s="67" t="s">
        <v>47</v>
      </c>
      <c r="F158" s="68">
        <v>42878</v>
      </c>
      <c r="G158" s="67" t="s">
        <v>65</v>
      </c>
      <c r="H158" s="67" t="s">
        <v>240</v>
      </c>
      <c r="I158" s="69">
        <v>999</v>
      </c>
      <c r="J158" s="67" t="s">
        <v>89</v>
      </c>
    </row>
    <row r="159" spans="1:10" ht="14.25" x14ac:dyDescent="0.45">
      <c r="A159" s="71">
        <v>172</v>
      </c>
      <c r="B159" s="64" t="s">
        <v>52</v>
      </c>
      <c r="C159" s="64" t="s">
        <v>60</v>
      </c>
      <c r="D159" s="64" t="s">
        <v>61</v>
      </c>
      <c r="E159" s="64" t="s">
        <v>10</v>
      </c>
      <c r="F159" s="65">
        <v>43250</v>
      </c>
      <c r="G159" s="64" t="s">
        <v>68</v>
      </c>
      <c r="H159" s="64" t="s">
        <v>241</v>
      </c>
      <c r="I159" s="66">
        <v>494</v>
      </c>
      <c r="J159" s="64" t="s">
        <v>89</v>
      </c>
    </row>
    <row r="160" spans="1:10" ht="14.25" x14ac:dyDescent="0.45">
      <c r="A160" s="72">
        <v>173</v>
      </c>
      <c r="B160" s="67" t="s">
        <v>52</v>
      </c>
      <c r="C160" s="67" t="s">
        <v>60</v>
      </c>
      <c r="D160" s="67" t="s">
        <v>61</v>
      </c>
      <c r="E160" s="67" t="s">
        <v>47</v>
      </c>
      <c r="F160" s="68">
        <v>42740</v>
      </c>
      <c r="G160" s="67" t="s">
        <v>71</v>
      </c>
      <c r="H160" s="67" t="s">
        <v>242</v>
      </c>
      <c r="I160" s="69">
        <v>1499</v>
      </c>
      <c r="J160" s="67" t="s">
        <v>117</v>
      </c>
    </row>
    <row r="161" spans="1:10" ht="14.25" x14ac:dyDescent="0.45">
      <c r="A161" s="71">
        <v>174</v>
      </c>
      <c r="B161" s="64" t="s">
        <v>52</v>
      </c>
      <c r="C161" s="64" t="s">
        <v>60</v>
      </c>
      <c r="D161" s="64" t="s">
        <v>61</v>
      </c>
      <c r="E161" s="64" t="s">
        <v>45</v>
      </c>
      <c r="F161" s="65">
        <v>43373</v>
      </c>
      <c r="G161" s="64" t="s">
        <v>73</v>
      </c>
      <c r="H161" s="64" t="s">
        <v>243</v>
      </c>
      <c r="I161" s="66">
        <v>999</v>
      </c>
      <c r="J161" s="64" t="s">
        <v>67</v>
      </c>
    </row>
    <row r="162" spans="1:10" ht="14.25" x14ac:dyDescent="0.45">
      <c r="A162" s="72">
        <v>175</v>
      </c>
      <c r="B162" s="67" t="s">
        <v>52</v>
      </c>
      <c r="C162" s="67" t="s">
        <v>60</v>
      </c>
      <c r="D162" s="67" t="s">
        <v>61</v>
      </c>
      <c r="E162" s="67" t="s">
        <v>46</v>
      </c>
      <c r="F162" s="68">
        <v>43193</v>
      </c>
      <c r="G162" s="67" t="s">
        <v>75</v>
      </c>
      <c r="H162" s="67" t="s">
        <v>244</v>
      </c>
      <c r="I162" s="69">
        <v>799</v>
      </c>
      <c r="J162" s="67" t="s">
        <v>67</v>
      </c>
    </row>
    <row r="163" spans="1:10" ht="14.25" x14ac:dyDescent="0.45">
      <c r="A163" s="71">
        <v>176</v>
      </c>
      <c r="B163" s="64" t="s">
        <v>52</v>
      </c>
      <c r="C163" s="64" t="s">
        <v>60</v>
      </c>
      <c r="D163" s="64" t="s">
        <v>61</v>
      </c>
      <c r="E163" s="64" t="s">
        <v>45</v>
      </c>
      <c r="F163" s="65">
        <v>42781</v>
      </c>
      <c r="G163" s="64" t="s">
        <v>77</v>
      </c>
      <c r="H163" s="64" t="s">
        <v>245</v>
      </c>
      <c r="I163" s="66">
        <v>1699</v>
      </c>
      <c r="J163" s="64" t="s">
        <v>70</v>
      </c>
    </row>
    <row r="164" spans="1:10" ht="14.25" x14ac:dyDescent="0.45">
      <c r="A164" s="72">
        <v>177</v>
      </c>
      <c r="B164" s="67" t="s">
        <v>52</v>
      </c>
      <c r="C164" s="67" t="s">
        <v>60</v>
      </c>
      <c r="D164" s="67" t="s">
        <v>61</v>
      </c>
      <c r="E164" s="67" t="s">
        <v>46</v>
      </c>
      <c r="F164" s="68">
        <v>42801</v>
      </c>
      <c r="G164" s="67" t="s">
        <v>79</v>
      </c>
      <c r="H164" s="67" t="s">
        <v>246</v>
      </c>
      <c r="I164" s="69">
        <v>799</v>
      </c>
      <c r="J164" s="67" t="s">
        <v>70</v>
      </c>
    </row>
    <row r="165" spans="1:10" ht="14.25" x14ac:dyDescent="0.45">
      <c r="A165" s="71">
        <v>178</v>
      </c>
      <c r="B165" s="64" t="s">
        <v>52</v>
      </c>
      <c r="C165" s="64" t="s">
        <v>60</v>
      </c>
      <c r="D165" s="64" t="s">
        <v>61</v>
      </c>
      <c r="E165" s="64" t="s">
        <v>49</v>
      </c>
      <c r="F165" s="65">
        <v>43367</v>
      </c>
      <c r="G165" s="64" t="s">
        <v>81</v>
      </c>
      <c r="H165" s="64" t="s">
        <v>247</v>
      </c>
      <c r="I165" s="66">
        <v>1857.35</v>
      </c>
      <c r="J165" s="64" t="s">
        <v>70</v>
      </c>
    </row>
    <row r="166" spans="1:10" ht="14.25" x14ac:dyDescent="0.45">
      <c r="A166" s="72">
        <v>179</v>
      </c>
      <c r="B166" s="67" t="s">
        <v>52</v>
      </c>
      <c r="C166" s="67" t="s">
        <v>60</v>
      </c>
      <c r="D166" s="67" t="s">
        <v>61</v>
      </c>
      <c r="E166" s="67" t="s">
        <v>45</v>
      </c>
      <c r="F166" s="68">
        <v>43080</v>
      </c>
      <c r="G166" s="67" t="s">
        <v>83</v>
      </c>
      <c r="H166" s="67" t="s">
        <v>248</v>
      </c>
      <c r="I166" s="69">
        <v>2556.73</v>
      </c>
      <c r="J166" s="67" t="s">
        <v>70</v>
      </c>
    </row>
    <row r="167" spans="1:10" ht="14.25" x14ac:dyDescent="0.45">
      <c r="A167" s="71">
        <v>180</v>
      </c>
      <c r="B167" s="64" t="s">
        <v>52</v>
      </c>
      <c r="C167" s="64" t="s">
        <v>60</v>
      </c>
      <c r="D167" s="64" t="s">
        <v>61</v>
      </c>
      <c r="E167" s="64" t="s">
        <v>47</v>
      </c>
      <c r="F167" s="65">
        <v>43250</v>
      </c>
      <c r="G167" s="64" t="s">
        <v>85</v>
      </c>
      <c r="H167" s="64" t="s">
        <v>249</v>
      </c>
      <c r="I167" s="66">
        <v>1760.58</v>
      </c>
      <c r="J167" s="64" t="s">
        <v>70</v>
      </c>
    </row>
    <row r="168" spans="1:10" ht="14.25" x14ac:dyDescent="0.45">
      <c r="A168" s="72">
        <v>181</v>
      </c>
      <c r="B168" s="67" t="s">
        <v>52</v>
      </c>
      <c r="C168" s="67" t="s">
        <v>60</v>
      </c>
      <c r="D168" s="67" t="s">
        <v>61</v>
      </c>
      <c r="E168" s="67" t="s">
        <v>45</v>
      </c>
      <c r="F168" s="68">
        <v>42862</v>
      </c>
      <c r="G168" s="67" t="s">
        <v>87</v>
      </c>
      <c r="H168" s="67" t="s">
        <v>250</v>
      </c>
      <c r="I168" s="69">
        <v>429</v>
      </c>
      <c r="J168" s="67" t="s">
        <v>70</v>
      </c>
    </row>
    <row r="169" spans="1:10" ht="14.25" x14ac:dyDescent="0.45">
      <c r="A169" s="71">
        <v>182</v>
      </c>
      <c r="B169" s="64" t="s">
        <v>52</v>
      </c>
      <c r="C169" s="64" t="s">
        <v>60</v>
      </c>
      <c r="D169" s="64" t="s">
        <v>61</v>
      </c>
      <c r="E169" s="64" t="s">
        <v>47</v>
      </c>
      <c r="F169" s="65">
        <v>43323</v>
      </c>
      <c r="G169" s="64" t="s">
        <v>90</v>
      </c>
      <c r="H169" s="64" t="s">
        <v>251</v>
      </c>
      <c r="I169" s="66">
        <v>499</v>
      </c>
      <c r="J169" s="64" t="s">
        <v>99</v>
      </c>
    </row>
    <row r="170" spans="1:10" ht="14.25" x14ac:dyDescent="0.45">
      <c r="A170" s="72">
        <v>183</v>
      </c>
      <c r="B170" s="67" t="s">
        <v>52</v>
      </c>
      <c r="C170" s="67" t="s">
        <v>60</v>
      </c>
      <c r="D170" s="67" t="s">
        <v>61</v>
      </c>
      <c r="E170" s="67" t="s">
        <v>47</v>
      </c>
      <c r="F170" s="68">
        <v>43118</v>
      </c>
      <c r="G170" s="67" t="s">
        <v>62</v>
      </c>
      <c r="H170" s="67" t="s">
        <v>252</v>
      </c>
      <c r="I170" s="69">
        <v>699</v>
      </c>
      <c r="J170" s="67" t="s">
        <v>99</v>
      </c>
    </row>
    <row r="171" spans="1:10" ht="14.25" x14ac:dyDescent="0.45">
      <c r="A171" s="71">
        <v>184</v>
      </c>
      <c r="B171" s="64" t="s">
        <v>52</v>
      </c>
      <c r="C171" s="64" t="s">
        <v>60</v>
      </c>
      <c r="D171" s="64" t="s">
        <v>61</v>
      </c>
      <c r="E171" s="64" t="s">
        <v>10</v>
      </c>
      <c r="F171" s="65">
        <v>42921</v>
      </c>
      <c r="G171" s="64" t="s">
        <v>65</v>
      </c>
      <c r="H171" s="64" t="s">
        <v>253</v>
      </c>
      <c r="I171" s="66">
        <v>2699</v>
      </c>
      <c r="J171" s="64" t="s">
        <v>64</v>
      </c>
    </row>
    <row r="172" spans="1:10" ht="14.25" x14ac:dyDescent="0.45">
      <c r="A172" s="72">
        <v>185</v>
      </c>
      <c r="B172" s="67" t="s">
        <v>52</v>
      </c>
      <c r="C172" s="67" t="s">
        <v>60</v>
      </c>
      <c r="D172" s="67" t="s">
        <v>61</v>
      </c>
      <c r="E172" s="67" t="s">
        <v>10</v>
      </c>
      <c r="F172" s="68">
        <v>43401</v>
      </c>
      <c r="G172" s="67" t="s">
        <v>68</v>
      </c>
      <c r="H172" s="67" t="s">
        <v>254</v>
      </c>
      <c r="I172" s="69">
        <v>349</v>
      </c>
      <c r="J172" s="67" t="s">
        <v>89</v>
      </c>
    </row>
    <row r="173" spans="1:10" ht="14.25" x14ac:dyDescent="0.45">
      <c r="A173" s="71">
        <v>186</v>
      </c>
      <c r="B173" s="64" t="s">
        <v>52</v>
      </c>
      <c r="C173" s="64" t="s">
        <v>60</v>
      </c>
      <c r="D173" s="64" t="s">
        <v>61</v>
      </c>
      <c r="E173" s="64" t="s">
        <v>49</v>
      </c>
      <c r="F173" s="65">
        <v>43163</v>
      </c>
      <c r="G173" s="64" t="s">
        <v>71</v>
      </c>
      <c r="H173" s="64" t="s">
        <v>255</v>
      </c>
      <c r="I173" s="66">
        <v>299</v>
      </c>
      <c r="J173" s="64" t="s">
        <v>89</v>
      </c>
    </row>
    <row r="174" spans="1:10" ht="14.25" x14ac:dyDescent="0.45">
      <c r="A174" s="72">
        <v>187</v>
      </c>
      <c r="B174" s="67" t="s">
        <v>52</v>
      </c>
      <c r="C174" s="67" t="s">
        <v>60</v>
      </c>
      <c r="D174" s="67" t="s">
        <v>61</v>
      </c>
      <c r="E174" s="67" t="s">
        <v>50</v>
      </c>
      <c r="F174" s="68">
        <v>43057</v>
      </c>
      <c r="G174" s="67" t="s">
        <v>73</v>
      </c>
      <c r="H174" s="67" t="s">
        <v>256</v>
      </c>
      <c r="I174" s="69">
        <v>1049</v>
      </c>
      <c r="J174" s="67" t="s">
        <v>89</v>
      </c>
    </row>
    <row r="175" spans="1:10" ht="14.25" x14ac:dyDescent="0.45">
      <c r="A175" s="71">
        <v>188</v>
      </c>
      <c r="B175" s="64" t="s">
        <v>52</v>
      </c>
      <c r="C175" s="64" t="s">
        <v>60</v>
      </c>
      <c r="D175" s="64" t="s">
        <v>61</v>
      </c>
      <c r="E175" s="64" t="s">
        <v>10</v>
      </c>
      <c r="F175" s="65">
        <v>43021</v>
      </c>
      <c r="G175" s="64" t="s">
        <v>75</v>
      </c>
      <c r="H175" s="64" t="s">
        <v>257</v>
      </c>
      <c r="I175" s="66">
        <v>549</v>
      </c>
      <c r="J175" s="64" t="s">
        <v>89</v>
      </c>
    </row>
    <row r="176" spans="1:10" ht="14.25" x14ac:dyDescent="0.45">
      <c r="A176" s="72">
        <v>189</v>
      </c>
      <c r="B176" s="67" t="s">
        <v>52</v>
      </c>
      <c r="C176" s="67" t="s">
        <v>60</v>
      </c>
      <c r="D176" s="67" t="s">
        <v>61</v>
      </c>
      <c r="E176" s="67" t="s">
        <v>46</v>
      </c>
      <c r="F176" s="68">
        <v>42779</v>
      </c>
      <c r="G176" s="67" t="s">
        <v>77</v>
      </c>
      <c r="H176" s="67" t="s">
        <v>258</v>
      </c>
      <c r="I176" s="69">
        <v>2749</v>
      </c>
      <c r="J176" s="67" t="s">
        <v>105</v>
      </c>
    </row>
    <row r="177" spans="1:12" ht="14.25" x14ac:dyDescent="0.45">
      <c r="A177" s="71">
        <v>190</v>
      </c>
      <c r="B177" s="64" t="s">
        <v>52</v>
      </c>
      <c r="C177" s="64" t="s">
        <v>60</v>
      </c>
      <c r="D177" s="64" t="s">
        <v>61</v>
      </c>
      <c r="E177" s="64" t="s">
        <v>45</v>
      </c>
      <c r="F177" s="65">
        <v>43224</v>
      </c>
      <c r="G177" s="64" t="s">
        <v>79</v>
      </c>
      <c r="H177" s="64" t="s">
        <v>259</v>
      </c>
      <c r="I177" s="66">
        <v>1353.99</v>
      </c>
      <c r="J177" s="64" t="s">
        <v>70</v>
      </c>
    </row>
    <row r="178" spans="1:12" ht="14.25" x14ac:dyDescent="0.45">
      <c r="A178" s="72">
        <v>191</v>
      </c>
      <c r="B178" s="67" t="s">
        <v>52</v>
      </c>
      <c r="C178" s="67" t="s">
        <v>60</v>
      </c>
      <c r="D178" s="67" t="s">
        <v>61</v>
      </c>
      <c r="E178" s="67" t="s">
        <v>50</v>
      </c>
      <c r="F178" s="68">
        <v>43121</v>
      </c>
      <c r="G178" s="67" t="s">
        <v>81</v>
      </c>
      <c r="H178" s="67" t="s">
        <v>260</v>
      </c>
      <c r="I178" s="69">
        <v>1385.45</v>
      </c>
      <c r="J178" s="67" t="s">
        <v>70</v>
      </c>
    </row>
    <row r="179" spans="1:12" ht="14.25" x14ac:dyDescent="0.45">
      <c r="A179" s="71">
        <v>192</v>
      </c>
      <c r="B179" s="64" t="s">
        <v>52</v>
      </c>
      <c r="C179" s="64" t="s">
        <v>60</v>
      </c>
      <c r="D179" s="64" t="s">
        <v>61</v>
      </c>
      <c r="E179" s="64" t="s">
        <v>50</v>
      </c>
      <c r="F179" s="65">
        <v>42912</v>
      </c>
      <c r="G179" s="64" t="s">
        <v>83</v>
      </c>
      <c r="H179" s="64" t="s">
        <v>261</v>
      </c>
      <c r="I179" s="66">
        <v>779</v>
      </c>
      <c r="J179" s="64" t="s">
        <v>99</v>
      </c>
    </row>
    <row r="180" spans="1:12" ht="14.25" x14ac:dyDescent="0.45">
      <c r="A180" s="72">
        <v>193</v>
      </c>
      <c r="B180" s="67" t="s">
        <v>52</v>
      </c>
      <c r="C180" s="67" t="s">
        <v>60</v>
      </c>
      <c r="D180" s="67" t="s">
        <v>61</v>
      </c>
      <c r="E180" s="67" t="s">
        <v>45</v>
      </c>
      <c r="F180" s="68">
        <v>43336</v>
      </c>
      <c r="G180" s="67" t="s">
        <v>85</v>
      </c>
      <c r="H180" s="67" t="s">
        <v>262</v>
      </c>
      <c r="I180" s="69">
        <v>2899</v>
      </c>
      <c r="J180" s="67" t="s">
        <v>117</v>
      </c>
    </row>
    <row r="181" spans="1:12" ht="14.25" x14ac:dyDescent="0.45">
      <c r="A181" s="71">
        <v>194</v>
      </c>
      <c r="B181" s="64" t="s">
        <v>52</v>
      </c>
      <c r="C181" s="64" t="s">
        <v>60</v>
      </c>
      <c r="D181" s="64" t="s">
        <v>61</v>
      </c>
      <c r="E181" s="64" t="s">
        <v>49</v>
      </c>
      <c r="F181" s="65">
        <v>43093</v>
      </c>
      <c r="G181" s="64" t="s">
        <v>87</v>
      </c>
      <c r="H181" s="64" t="s">
        <v>263</v>
      </c>
      <c r="I181" s="66">
        <v>2499</v>
      </c>
      <c r="J181" s="64" t="s">
        <v>117</v>
      </c>
    </row>
    <row r="182" spans="1:12" ht="14.25" x14ac:dyDescent="0.45">
      <c r="A182" s="72">
        <v>195</v>
      </c>
      <c r="B182" s="67" t="s">
        <v>52</v>
      </c>
      <c r="C182" s="67" t="s">
        <v>60</v>
      </c>
      <c r="D182" s="67" t="s">
        <v>61</v>
      </c>
      <c r="E182" s="67" t="s">
        <v>49</v>
      </c>
      <c r="F182" s="68">
        <v>43361</v>
      </c>
      <c r="G182" s="67" t="s">
        <v>90</v>
      </c>
      <c r="H182" s="67" t="s">
        <v>264</v>
      </c>
      <c r="I182" s="69">
        <v>1699</v>
      </c>
      <c r="J182" s="67" t="s">
        <v>70</v>
      </c>
    </row>
    <row r="183" spans="1:12" ht="14.25" x14ac:dyDescent="0.45">
      <c r="A183" s="71">
        <v>196</v>
      </c>
      <c r="B183" s="64" t="s">
        <v>52</v>
      </c>
      <c r="C183" s="64" t="s">
        <v>60</v>
      </c>
      <c r="D183" s="64" t="s">
        <v>61</v>
      </c>
      <c r="E183" s="64" t="s">
        <v>10</v>
      </c>
      <c r="F183" s="65">
        <v>43090</v>
      </c>
      <c r="G183" s="64" t="s">
        <v>62</v>
      </c>
      <c r="H183" s="64" t="s">
        <v>265</v>
      </c>
      <c r="I183" s="66">
        <v>1299</v>
      </c>
      <c r="J183" s="64" t="s">
        <v>70</v>
      </c>
    </row>
    <row r="184" spans="1:12" ht="14.25" x14ac:dyDescent="0.45">
      <c r="A184" s="72">
        <v>197</v>
      </c>
      <c r="B184" s="67" t="s">
        <v>52</v>
      </c>
      <c r="C184" s="67" t="s">
        <v>60</v>
      </c>
      <c r="D184" s="67" t="s">
        <v>61</v>
      </c>
      <c r="E184" s="67" t="s">
        <v>47</v>
      </c>
      <c r="F184" s="68">
        <v>42973</v>
      </c>
      <c r="G184" s="67" t="s">
        <v>65</v>
      </c>
      <c r="H184" s="67" t="s">
        <v>266</v>
      </c>
      <c r="I184" s="69">
        <v>4999</v>
      </c>
      <c r="J184" s="67" t="s">
        <v>64</v>
      </c>
    </row>
    <row r="185" spans="1:12" ht="14.25" x14ac:dyDescent="0.45">
      <c r="A185" s="71">
        <v>198</v>
      </c>
      <c r="B185" s="64" t="s">
        <v>52</v>
      </c>
      <c r="C185" s="64" t="s">
        <v>60</v>
      </c>
      <c r="D185" s="64" t="s">
        <v>61</v>
      </c>
      <c r="E185" s="64" t="s">
        <v>47</v>
      </c>
      <c r="F185" s="65">
        <v>42892</v>
      </c>
      <c r="G185" s="64" t="s">
        <v>68</v>
      </c>
      <c r="H185" s="64" t="s">
        <v>267</v>
      </c>
      <c r="I185" s="66">
        <v>999</v>
      </c>
      <c r="J185" s="64" t="s">
        <v>89</v>
      </c>
    </row>
    <row r="186" spans="1:12" ht="14.25" x14ac:dyDescent="0.45">
      <c r="A186" s="72">
        <v>199</v>
      </c>
      <c r="B186" s="67" t="s">
        <v>52</v>
      </c>
      <c r="C186" s="67" t="s">
        <v>60</v>
      </c>
      <c r="D186" s="67" t="s">
        <v>61</v>
      </c>
      <c r="E186" s="67" t="s">
        <v>46</v>
      </c>
      <c r="F186" s="68">
        <v>42819</v>
      </c>
      <c r="G186" s="67" t="s">
        <v>71</v>
      </c>
      <c r="H186" s="67" t="s">
        <v>268</v>
      </c>
      <c r="I186" s="69">
        <v>999</v>
      </c>
      <c r="J186" s="67" t="s">
        <v>94</v>
      </c>
    </row>
    <row r="187" spans="1:12" ht="14.25" x14ac:dyDescent="0.45">
      <c r="A187" s="71">
        <v>200</v>
      </c>
      <c r="B187" s="64" t="s">
        <v>52</v>
      </c>
      <c r="C187" s="64" t="s">
        <v>60</v>
      </c>
      <c r="D187" s="64" t="s">
        <v>61</v>
      </c>
      <c r="E187" s="64" t="s">
        <v>45</v>
      </c>
      <c r="F187" s="65">
        <v>43293</v>
      </c>
      <c r="G187" s="64" t="s">
        <v>73</v>
      </c>
      <c r="H187" s="64" t="s">
        <v>269</v>
      </c>
      <c r="I187" s="66">
        <v>2899</v>
      </c>
      <c r="J187" s="64" t="s">
        <v>117</v>
      </c>
    </row>
    <row r="188" spans="1:12" ht="14.25" x14ac:dyDescent="0.45">
      <c r="A188" s="72">
        <v>201</v>
      </c>
      <c r="B188" s="67" t="s">
        <v>52</v>
      </c>
      <c r="C188" s="67" t="s">
        <v>60</v>
      </c>
      <c r="D188" s="67" t="s">
        <v>61</v>
      </c>
      <c r="E188" s="67" t="s">
        <v>45</v>
      </c>
      <c r="F188" s="68">
        <v>42985</v>
      </c>
      <c r="G188" s="67" t="s">
        <v>75</v>
      </c>
      <c r="H188" s="67" t="s">
        <v>270</v>
      </c>
      <c r="I188" s="69">
        <v>2449</v>
      </c>
      <c r="J188" s="67" t="s">
        <v>117</v>
      </c>
    </row>
    <row r="189" spans="1:12" ht="14.25" x14ac:dyDescent="0.45">
      <c r="A189" s="71">
        <v>202</v>
      </c>
      <c r="B189" s="64" t="s">
        <v>52</v>
      </c>
      <c r="C189" s="64" t="s">
        <v>60</v>
      </c>
      <c r="D189" s="64" t="s">
        <v>61</v>
      </c>
      <c r="E189" s="64" t="s">
        <v>47</v>
      </c>
      <c r="F189" s="65">
        <v>43195</v>
      </c>
      <c r="G189" s="64" t="s">
        <v>77</v>
      </c>
      <c r="H189" s="64" t="s">
        <v>271</v>
      </c>
      <c r="I189" s="66">
        <v>1099</v>
      </c>
      <c r="J189" s="64" t="s">
        <v>117</v>
      </c>
    </row>
    <row r="190" spans="1:12" ht="14.25" x14ac:dyDescent="0.45">
      <c r="A190" s="72">
        <v>203</v>
      </c>
      <c r="B190" s="67" t="s">
        <v>52</v>
      </c>
      <c r="C190" s="67" t="s">
        <v>60</v>
      </c>
      <c r="D190" s="67" t="s">
        <v>61</v>
      </c>
      <c r="E190" s="67" t="s">
        <v>50</v>
      </c>
      <c r="F190" s="68">
        <v>43382</v>
      </c>
      <c r="G190" s="67" t="s">
        <v>79</v>
      </c>
      <c r="H190" s="67" t="s">
        <v>272</v>
      </c>
      <c r="I190" s="69">
        <v>1049</v>
      </c>
      <c r="J190" s="67" t="s">
        <v>161</v>
      </c>
      <c r="L190"/>
    </row>
    <row r="191" spans="1:12" ht="14.25" x14ac:dyDescent="0.45">
      <c r="A191" s="71">
        <v>204</v>
      </c>
      <c r="B191" s="64" t="s">
        <v>52</v>
      </c>
      <c r="C191" s="64" t="s">
        <v>60</v>
      </c>
      <c r="D191" s="64" t="s">
        <v>61</v>
      </c>
      <c r="E191" s="64" t="s">
        <v>46</v>
      </c>
      <c r="F191" s="65">
        <v>43339</v>
      </c>
      <c r="G191" s="64" t="s">
        <v>81</v>
      </c>
      <c r="H191" s="64" t="s">
        <v>273</v>
      </c>
      <c r="I191" s="66">
        <v>1999</v>
      </c>
      <c r="J191" s="64" t="s">
        <v>70</v>
      </c>
    </row>
    <row r="192" spans="1:12" ht="14.25" x14ac:dyDescent="0.45">
      <c r="A192" s="72">
        <v>205</v>
      </c>
      <c r="B192" s="67" t="s">
        <v>52</v>
      </c>
      <c r="C192" s="67" t="s">
        <v>60</v>
      </c>
      <c r="D192" s="67" t="s">
        <v>61</v>
      </c>
      <c r="E192" s="67" t="s">
        <v>46</v>
      </c>
      <c r="F192" s="68">
        <v>42958</v>
      </c>
      <c r="G192" s="67" t="s">
        <v>83</v>
      </c>
      <c r="H192" s="67" t="s">
        <v>274</v>
      </c>
      <c r="I192" s="69">
        <v>1396.34</v>
      </c>
      <c r="J192" s="67" t="s">
        <v>70</v>
      </c>
    </row>
    <row r="193" spans="1:10" ht="14.25" x14ac:dyDescent="0.45">
      <c r="A193" s="71">
        <v>206</v>
      </c>
      <c r="B193" s="64" t="s">
        <v>52</v>
      </c>
      <c r="C193" s="64" t="s">
        <v>60</v>
      </c>
      <c r="D193" s="64" t="s">
        <v>61</v>
      </c>
      <c r="E193" s="64" t="s">
        <v>50</v>
      </c>
      <c r="F193" s="65">
        <v>42847</v>
      </c>
      <c r="G193" s="64" t="s">
        <v>85</v>
      </c>
      <c r="H193" s="64" t="s">
        <v>275</v>
      </c>
      <c r="I193" s="66">
        <v>1581.47</v>
      </c>
      <c r="J193" s="64" t="s">
        <v>70</v>
      </c>
    </row>
    <row r="194" spans="1:10" ht="14.25" x14ac:dyDescent="0.45">
      <c r="A194" s="72">
        <v>208</v>
      </c>
      <c r="B194" s="67" t="s">
        <v>52</v>
      </c>
      <c r="C194" s="67" t="s">
        <v>60</v>
      </c>
      <c r="D194" s="67" t="s">
        <v>61</v>
      </c>
      <c r="E194" s="67" t="s">
        <v>46</v>
      </c>
      <c r="F194" s="68">
        <v>42781</v>
      </c>
      <c r="G194" s="67" t="s">
        <v>90</v>
      </c>
      <c r="H194" s="67" t="s">
        <v>276</v>
      </c>
      <c r="I194" s="69">
        <v>1399</v>
      </c>
      <c r="J194" s="67" t="s">
        <v>99</v>
      </c>
    </row>
    <row r="195" spans="1:10" ht="14.25" x14ac:dyDescent="0.45">
      <c r="A195" s="71">
        <v>209</v>
      </c>
      <c r="B195" s="64" t="s">
        <v>52</v>
      </c>
      <c r="C195" s="64" t="s">
        <v>60</v>
      </c>
      <c r="D195" s="64" t="s">
        <v>61</v>
      </c>
      <c r="E195" s="64" t="s">
        <v>50</v>
      </c>
      <c r="F195" s="65">
        <v>42855</v>
      </c>
      <c r="G195" s="64" t="s">
        <v>62</v>
      </c>
      <c r="H195" s="64" t="s">
        <v>277</v>
      </c>
      <c r="I195" s="66">
        <v>1939</v>
      </c>
      <c r="J195" s="64" t="s">
        <v>64</v>
      </c>
    </row>
    <row r="196" spans="1:10" ht="14.25" x14ac:dyDescent="0.45">
      <c r="A196" s="72">
        <v>210</v>
      </c>
      <c r="B196" s="67" t="s">
        <v>52</v>
      </c>
      <c r="C196" s="67" t="s">
        <v>60</v>
      </c>
      <c r="D196" s="67" t="s">
        <v>61</v>
      </c>
      <c r="E196" s="67" t="s">
        <v>50</v>
      </c>
      <c r="F196" s="68">
        <v>43250</v>
      </c>
      <c r="G196" s="67" t="s">
        <v>65</v>
      </c>
      <c r="H196" s="67" t="s">
        <v>278</v>
      </c>
      <c r="I196" s="69">
        <v>1693.95</v>
      </c>
      <c r="J196" s="67" t="s">
        <v>64</v>
      </c>
    </row>
    <row r="197" spans="1:10" ht="14.25" x14ac:dyDescent="0.45">
      <c r="A197" s="71">
        <v>211</v>
      </c>
      <c r="B197" s="64" t="s">
        <v>52</v>
      </c>
      <c r="C197" s="64" t="s">
        <v>60</v>
      </c>
      <c r="D197" s="64" t="s">
        <v>61</v>
      </c>
      <c r="E197" s="64" t="s">
        <v>50</v>
      </c>
      <c r="F197" s="65">
        <v>42765</v>
      </c>
      <c r="G197" s="64" t="s">
        <v>68</v>
      </c>
      <c r="H197" s="64" t="s">
        <v>279</v>
      </c>
      <c r="I197" s="66">
        <v>999</v>
      </c>
      <c r="J197" s="64" t="s">
        <v>89</v>
      </c>
    </row>
    <row r="198" spans="1:10" ht="14.25" x14ac:dyDescent="0.45">
      <c r="A198" s="72">
        <v>212</v>
      </c>
      <c r="B198" s="67" t="s">
        <v>52</v>
      </c>
      <c r="C198" s="67" t="s">
        <v>60</v>
      </c>
      <c r="D198" s="67" t="s">
        <v>61</v>
      </c>
      <c r="E198" s="67" t="s">
        <v>49</v>
      </c>
      <c r="F198" s="68">
        <v>43434</v>
      </c>
      <c r="G198" s="67" t="s">
        <v>71</v>
      </c>
      <c r="H198" s="67" t="s">
        <v>280</v>
      </c>
      <c r="I198" s="69">
        <v>1799</v>
      </c>
      <c r="J198" s="67" t="s">
        <v>89</v>
      </c>
    </row>
    <row r="199" spans="1:10" ht="14.25" x14ac:dyDescent="0.45">
      <c r="A199" s="71">
        <v>213</v>
      </c>
      <c r="B199" s="64" t="s">
        <v>52</v>
      </c>
      <c r="C199" s="64" t="s">
        <v>60</v>
      </c>
      <c r="D199" s="64" t="s">
        <v>61</v>
      </c>
      <c r="E199" s="64" t="s">
        <v>45</v>
      </c>
      <c r="F199" s="65">
        <v>42895</v>
      </c>
      <c r="G199" s="64" t="s">
        <v>73</v>
      </c>
      <c r="H199" s="64" t="s">
        <v>281</v>
      </c>
      <c r="I199" s="66">
        <v>699</v>
      </c>
      <c r="J199" s="64" t="s">
        <v>89</v>
      </c>
    </row>
    <row r="200" spans="1:10" ht="14.25" x14ac:dyDescent="0.45">
      <c r="A200" s="72">
        <v>215</v>
      </c>
      <c r="B200" s="67" t="s">
        <v>52</v>
      </c>
      <c r="C200" s="67" t="s">
        <v>60</v>
      </c>
      <c r="D200" s="67" t="s">
        <v>61</v>
      </c>
      <c r="E200" s="67" t="s">
        <v>50</v>
      </c>
      <c r="F200" s="68">
        <v>43145</v>
      </c>
      <c r="G200" s="67" t="s">
        <v>77</v>
      </c>
      <c r="H200" s="67" t="s">
        <v>282</v>
      </c>
      <c r="I200" s="69">
        <v>699</v>
      </c>
      <c r="J200" s="67" t="s">
        <v>67</v>
      </c>
    </row>
    <row r="201" spans="1:10" ht="14.25" x14ac:dyDescent="0.45">
      <c r="A201" s="71">
        <v>216</v>
      </c>
      <c r="B201" s="64" t="s">
        <v>52</v>
      </c>
      <c r="C201" s="64" t="s">
        <v>60</v>
      </c>
      <c r="D201" s="64" t="s">
        <v>61</v>
      </c>
      <c r="E201" s="64" t="s">
        <v>49</v>
      </c>
      <c r="F201" s="65">
        <v>43360</v>
      </c>
      <c r="G201" s="64" t="s">
        <v>79</v>
      </c>
      <c r="H201" s="64" t="s">
        <v>283</v>
      </c>
      <c r="I201" s="66">
        <v>1399</v>
      </c>
      <c r="J201" s="64" t="s">
        <v>70</v>
      </c>
    </row>
    <row r="202" spans="1:10" ht="14.25" x14ac:dyDescent="0.45">
      <c r="A202" s="72">
        <v>217</v>
      </c>
      <c r="B202" s="67" t="s">
        <v>52</v>
      </c>
      <c r="C202" s="67" t="s">
        <v>60</v>
      </c>
      <c r="D202" s="67" t="s">
        <v>61</v>
      </c>
      <c r="E202" s="67" t="s">
        <v>47</v>
      </c>
      <c r="F202" s="68">
        <v>43170</v>
      </c>
      <c r="G202" s="67" t="s">
        <v>81</v>
      </c>
      <c r="H202" s="67" t="s">
        <v>284</v>
      </c>
      <c r="I202" s="69">
        <v>1999</v>
      </c>
      <c r="J202" s="67" t="s">
        <v>117</v>
      </c>
    </row>
    <row r="203" spans="1:10" ht="14.25" x14ac:dyDescent="0.45">
      <c r="A203" s="71">
        <v>218</v>
      </c>
      <c r="B203" s="64" t="s">
        <v>52</v>
      </c>
      <c r="C203" s="64" t="s">
        <v>60</v>
      </c>
      <c r="D203" s="64" t="s">
        <v>61</v>
      </c>
      <c r="E203" s="64" t="s">
        <v>45</v>
      </c>
      <c r="F203" s="65">
        <v>43187</v>
      </c>
      <c r="G203" s="64" t="s">
        <v>83</v>
      </c>
      <c r="H203" s="64" t="s">
        <v>285</v>
      </c>
      <c r="I203" s="66">
        <v>1849</v>
      </c>
      <c r="J203" s="64" t="s">
        <v>117</v>
      </c>
    </row>
    <row r="204" spans="1:10" ht="14.25" x14ac:dyDescent="0.45">
      <c r="A204" s="72">
        <v>220</v>
      </c>
      <c r="B204" s="67" t="s">
        <v>52</v>
      </c>
      <c r="C204" s="67" t="s">
        <v>60</v>
      </c>
      <c r="D204" s="67" t="s">
        <v>61</v>
      </c>
      <c r="E204" s="67" t="s">
        <v>47</v>
      </c>
      <c r="F204" s="68">
        <v>42971</v>
      </c>
      <c r="G204" s="67" t="s">
        <v>87</v>
      </c>
      <c r="H204" s="67" t="s">
        <v>286</v>
      </c>
      <c r="I204" s="69">
        <v>1535.49</v>
      </c>
      <c r="J204" s="67" t="s">
        <v>70</v>
      </c>
    </row>
    <row r="205" spans="1:10" ht="14.25" x14ac:dyDescent="0.45">
      <c r="A205" s="71">
        <v>221</v>
      </c>
      <c r="B205" s="64" t="s">
        <v>52</v>
      </c>
      <c r="C205" s="64" t="s">
        <v>60</v>
      </c>
      <c r="D205" s="64" t="s">
        <v>61</v>
      </c>
      <c r="E205" s="64" t="s">
        <v>10</v>
      </c>
      <c r="F205" s="65">
        <v>42928</v>
      </c>
      <c r="G205" s="64" t="s">
        <v>90</v>
      </c>
      <c r="H205" s="64" t="s">
        <v>287</v>
      </c>
      <c r="I205" s="66">
        <v>949</v>
      </c>
      <c r="J205" s="64" t="s">
        <v>70</v>
      </c>
    </row>
    <row r="206" spans="1:10" ht="14.25" x14ac:dyDescent="0.45">
      <c r="A206" s="72">
        <v>223</v>
      </c>
      <c r="B206" s="67" t="s">
        <v>52</v>
      </c>
      <c r="C206" s="67" t="s">
        <v>60</v>
      </c>
      <c r="D206" s="67" t="s">
        <v>61</v>
      </c>
      <c r="E206" s="67" t="s">
        <v>49</v>
      </c>
      <c r="F206" s="68">
        <v>43203</v>
      </c>
      <c r="G206" s="67" t="s">
        <v>65</v>
      </c>
      <c r="H206" s="67" t="s">
        <v>288</v>
      </c>
      <c r="I206" s="69">
        <v>1756.94</v>
      </c>
      <c r="J206" s="67" t="s">
        <v>70</v>
      </c>
    </row>
    <row r="207" spans="1:10" ht="14.25" x14ac:dyDescent="0.45">
      <c r="A207" s="71">
        <v>225</v>
      </c>
      <c r="B207" s="64" t="s">
        <v>52</v>
      </c>
      <c r="C207" s="64" t="s">
        <v>60</v>
      </c>
      <c r="D207" s="64" t="s">
        <v>61</v>
      </c>
      <c r="E207" s="64" t="s">
        <v>46</v>
      </c>
      <c r="F207" s="65">
        <v>43075</v>
      </c>
      <c r="G207" s="64" t="s">
        <v>71</v>
      </c>
      <c r="H207" s="64" t="s">
        <v>289</v>
      </c>
      <c r="I207" s="66">
        <v>1813.79</v>
      </c>
      <c r="J207" s="64" t="s">
        <v>70</v>
      </c>
    </row>
    <row r="208" spans="1:10" ht="14.25" x14ac:dyDescent="0.45">
      <c r="A208" s="72">
        <v>227</v>
      </c>
      <c r="B208" s="67" t="s">
        <v>52</v>
      </c>
      <c r="C208" s="67" t="s">
        <v>60</v>
      </c>
      <c r="D208" s="67" t="s">
        <v>61</v>
      </c>
      <c r="E208" s="67" t="s">
        <v>49</v>
      </c>
      <c r="F208" s="68">
        <v>42826</v>
      </c>
      <c r="G208" s="67" t="s">
        <v>75</v>
      </c>
      <c r="H208" s="67" t="s">
        <v>290</v>
      </c>
      <c r="I208" s="69">
        <v>1487.09</v>
      </c>
      <c r="J208" s="67" t="s">
        <v>70</v>
      </c>
    </row>
    <row r="209" spans="1:10" ht="14.25" x14ac:dyDescent="0.45">
      <c r="A209" s="71">
        <v>228</v>
      </c>
      <c r="B209" s="64" t="s">
        <v>52</v>
      </c>
      <c r="C209" s="64" t="s">
        <v>60</v>
      </c>
      <c r="D209" s="64" t="s">
        <v>61</v>
      </c>
      <c r="E209" s="64" t="s">
        <v>49</v>
      </c>
      <c r="F209" s="65">
        <v>43105</v>
      </c>
      <c r="G209" s="64" t="s">
        <v>77</v>
      </c>
      <c r="H209" s="64" t="s">
        <v>291</v>
      </c>
      <c r="I209" s="66">
        <v>1499</v>
      </c>
      <c r="J209" s="64" t="s">
        <v>70</v>
      </c>
    </row>
    <row r="210" spans="1:10" ht="14.25" x14ac:dyDescent="0.45">
      <c r="A210" s="72">
        <v>229</v>
      </c>
      <c r="B210" s="67" t="s">
        <v>52</v>
      </c>
      <c r="C210" s="67" t="s">
        <v>60</v>
      </c>
      <c r="D210" s="67" t="s">
        <v>61</v>
      </c>
      <c r="E210" s="67" t="s">
        <v>50</v>
      </c>
      <c r="F210" s="68">
        <v>42849</v>
      </c>
      <c r="G210" s="67" t="s">
        <v>79</v>
      </c>
      <c r="H210" s="67" t="s">
        <v>292</v>
      </c>
      <c r="I210" s="69">
        <v>774.4</v>
      </c>
      <c r="J210" s="67" t="s">
        <v>70</v>
      </c>
    </row>
    <row r="211" spans="1:10" ht="14.25" x14ac:dyDescent="0.45">
      <c r="A211" s="71">
        <v>230</v>
      </c>
      <c r="B211" s="64" t="s">
        <v>52</v>
      </c>
      <c r="C211" s="64" t="s">
        <v>60</v>
      </c>
      <c r="D211" s="64" t="s">
        <v>61</v>
      </c>
      <c r="E211" s="64" t="s">
        <v>46</v>
      </c>
      <c r="F211" s="65">
        <v>43119</v>
      </c>
      <c r="G211" s="64" t="s">
        <v>81</v>
      </c>
      <c r="H211" s="64" t="s">
        <v>293</v>
      </c>
      <c r="I211" s="66">
        <v>1336.38</v>
      </c>
      <c r="J211" s="64" t="s">
        <v>70</v>
      </c>
    </row>
    <row r="212" spans="1:10" ht="14.25" x14ac:dyDescent="0.45">
      <c r="A212" s="72">
        <v>231</v>
      </c>
      <c r="B212" s="67" t="s">
        <v>52</v>
      </c>
      <c r="C212" s="67" t="s">
        <v>60</v>
      </c>
      <c r="D212" s="67" t="s">
        <v>61</v>
      </c>
      <c r="E212" s="67" t="s">
        <v>50</v>
      </c>
      <c r="F212" s="68">
        <v>43295</v>
      </c>
      <c r="G212" s="67" t="s">
        <v>83</v>
      </c>
      <c r="H212" s="67" t="s">
        <v>294</v>
      </c>
      <c r="I212" s="69">
        <v>1699</v>
      </c>
      <c r="J212" s="67" t="s">
        <v>99</v>
      </c>
    </row>
    <row r="213" spans="1:10" ht="14.25" x14ac:dyDescent="0.45">
      <c r="A213" s="71">
        <v>232</v>
      </c>
      <c r="B213" s="64" t="s">
        <v>52</v>
      </c>
      <c r="C213" s="64" t="s">
        <v>60</v>
      </c>
      <c r="D213" s="64" t="s">
        <v>61</v>
      </c>
      <c r="E213" s="64" t="s">
        <v>10</v>
      </c>
      <c r="F213" s="65">
        <v>42892</v>
      </c>
      <c r="G213" s="64" t="s">
        <v>85</v>
      </c>
      <c r="H213" s="64" t="s">
        <v>295</v>
      </c>
      <c r="I213" s="66">
        <v>1599</v>
      </c>
      <c r="J213" s="64" t="s">
        <v>99</v>
      </c>
    </row>
    <row r="214" spans="1:10" ht="14.25" x14ac:dyDescent="0.45">
      <c r="A214" s="72">
        <v>233</v>
      </c>
      <c r="B214" s="67" t="s">
        <v>52</v>
      </c>
      <c r="C214" s="67" t="s">
        <v>60</v>
      </c>
      <c r="D214" s="67" t="s">
        <v>61</v>
      </c>
      <c r="E214" s="67" t="s">
        <v>47</v>
      </c>
      <c r="F214" s="68">
        <v>43010</v>
      </c>
      <c r="G214" s="67" t="s">
        <v>87</v>
      </c>
      <c r="H214" s="67" t="s">
        <v>296</v>
      </c>
      <c r="I214" s="69">
        <v>1099</v>
      </c>
      <c r="J214" s="67" t="s">
        <v>99</v>
      </c>
    </row>
    <row r="215" spans="1:10" ht="14.25" x14ac:dyDescent="0.45">
      <c r="A215" s="71">
        <v>234</v>
      </c>
      <c r="B215" s="64" t="s">
        <v>52</v>
      </c>
      <c r="C215" s="64" t="s">
        <v>60</v>
      </c>
      <c r="D215" s="64" t="s">
        <v>61</v>
      </c>
      <c r="E215" s="64" t="s">
        <v>50</v>
      </c>
      <c r="F215" s="65">
        <v>42943</v>
      </c>
      <c r="G215" s="64" t="s">
        <v>90</v>
      </c>
      <c r="H215" s="64" t="s">
        <v>297</v>
      </c>
      <c r="I215" s="66">
        <v>749</v>
      </c>
      <c r="J215" s="64" t="s">
        <v>89</v>
      </c>
    </row>
    <row r="216" spans="1:10" ht="14.25" x14ac:dyDescent="0.45">
      <c r="A216" s="72">
        <v>235</v>
      </c>
      <c r="B216" s="67" t="s">
        <v>52</v>
      </c>
      <c r="C216" s="67" t="s">
        <v>60</v>
      </c>
      <c r="D216" s="67" t="s">
        <v>61</v>
      </c>
      <c r="E216" s="67" t="s">
        <v>50</v>
      </c>
      <c r="F216" s="68">
        <v>43110</v>
      </c>
      <c r="G216" s="67" t="s">
        <v>62</v>
      </c>
      <c r="H216" s="67" t="s">
        <v>298</v>
      </c>
      <c r="I216" s="69">
        <v>699</v>
      </c>
      <c r="J216" s="67" t="s">
        <v>94</v>
      </c>
    </row>
    <row r="217" spans="1:10" ht="14.25" x14ac:dyDescent="0.45">
      <c r="A217" s="71">
        <v>236</v>
      </c>
      <c r="B217" s="64" t="s">
        <v>52</v>
      </c>
      <c r="C217" s="64" t="s">
        <v>60</v>
      </c>
      <c r="D217" s="64" t="s">
        <v>61</v>
      </c>
      <c r="E217" s="64" t="s">
        <v>45</v>
      </c>
      <c r="F217" s="65">
        <v>43364</v>
      </c>
      <c r="G217" s="64" t="s">
        <v>65</v>
      </c>
      <c r="H217" s="64" t="s">
        <v>299</v>
      </c>
      <c r="I217" s="66">
        <v>3999</v>
      </c>
      <c r="J217" s="64" t="s">
        <v>117</v>
      </c>
    </row>
    <row r="218" spans="1:10" ht="14.25" x14ac:dyDescent="0.45">
      <c r="A218" s="72">
        <v>237</v>
      </c>
      <c r="B218" s="67" t="s">
        <v>52</v>
      </c>
      <c r="C218" s="67" t="s">
        <v>60</v>
      </c>
      <c r="D218" s="67" t="s">
        <v>61</v>
      </c>
      <c r="E218" s="67" t="s">
        <v>45</v>
      </c>
      <c r="F218" s="68">
        <v>43054</v>
      </c>
      <c r="G218" s="67" t="s">
        <v>68</v>
      </c>
      <c r="H218" s="67" t="s">
        <v>300</v>
      </c>
      <c r="I218" s="69">
        <v>2099</v>
      </c>
      <c r="J218" s="67" t="s">
        <v>117</v>
      </c>
    </row>
    <row r="219" spans="1:10" ht="14.25" x14ac:dyDescent="0.45">
      <c r="A219" s="71">
        <v>238</v>
      </c>
      <c r="B219" s="64" t="s">
        <v>52</v>
      </c>
      <c r="C219" s="64" t="s">
        <v>60</v>
      </c>
      <c r="D219" s="64" t="s">
        <v>61</v>
      </c>
      <c r="E219" s="64" t="s">
        <v>50</v>
      </c>
      <c r="F219" s="65">
        <v>42922</v>
      </c>
      <c r="G219" s="64" t="s">
        <v>71</v>
      </c>
      <c r="H219" s="64" t="s">
        <v>301</v>
      </c>
      <c r="I219" s="66">
        <v>2249</v>
      </c>
      <c r="J219" s="64" t="s">
        <v>117</v>
      </c>
    </row>
    <row r="220" spans="1:10" ht="14.25" x14ac:dyDescent="0.45">
      <c r="A220" s="72">
        <v>239</v>
      </c>
      <c r="B220" s="67" t="s">
        <v>52</v>
      </c>
      <c r="C220" s="67" t="s">
        <v>60</v>
      </c>
      <c r="D220" s="67" t="s">
        <v>61</v>
      </c>
      <c r="E220" s="67" t="s">
        <v>50</v>
      </c>
      <c r="F220" s="68">
        <v>43221</v>
      </c>
      <c r="G220" s="67" t="s">
        <v>73</v>
      </c>
      <c r="H220" s="67" t="s">
        <v>302</v>
      </c>
      <c r="I220" s="69">
        <v>2099</v>
      </c>
      <c r="J220" s="67" t="s">
        <v>117</v>
      </c>
    </row>
    <row r="221" spans="1:10" ht="14.25" x14ac:dyDescent="0.45">
      <c r="A221" s="71">
        <v>240</v>
      </c>
      <c r="B221" s="64" t="s">
        <v>52</v>
      </c>
      <c r="C221" s="64" t="s">
        <v>60</v>
      </c>
      <c r="D221" s="64" t="s">
        <v>61</v>
      </c>
      <c r="E221" s="64" t="s">
        <v>49</v>
      </c>
      <c r="F221" s="65">
        <v>42783</v>
      </c>
      <c r="G221" s="64" t="s">
        <v>75</v>
      </c>
      <c r="H221" s="64" t="s">
        <v>303</v>
      </c>
      <c r="I221" s="66">
        <v>1949</v>
      </c>
      <c r="J221" s="64" t="s">
        <v>117</v>
      </c>
    </row>
    <row r="222" spans="1:10" ht="14.25" x14ac:dyDescent="0.45">
      <c r="A222" s="72">
        <v>241</v>
      </c>
      <c r="B222" s="67" t="s">
        <v>52</v>
      </c>
      <c r="C222" s="67" t="s">
        <v>60</v>
      </c>
      <c r="D222" s="67" t="s">
        <v>61</v>
      </c>
      <c r="E222" s="67" t="s">
        <v>47</v>
      </c>
      <c r="F222" s="68">
        <v>43400</v>
      </c>
      <c r="G222" s="67" t="s">
        <v>77</v>
      </c>
      <c r="H222" s="67" t="s">
        <v>304</v>
      </c>
      <c r="I222" s="69">
        <v>1599</v>
      </c>
      <c r="J222" s="67" t="s">
        <v>117</v>
      </c>
    </row>
    <row r="223" spans="1:10" ht="14.25" x14ac:dyDescent="0.45">
      <c r="A223" s="71">
        <v>242</v>
      </c>
      <c r="B223" s="64" t="s">
        <v>52</v>
      </c>
      <c r="C223" s="64" t="s">
        <v>60</v>
      </c>
      <c r="D223" s="64" t="s">
        <v>61</v>
      </c>
      <c r="E223" s="64" t="s">
        <v>46</v>
      </c>
      <c r="F223" s="65">
        <v>42918</v>
      </c>
      <c r="G223" s="64" t="s">
        <v>79</v>
      </c>
      <c r="H223" s="64" t="s">
        <v>305</v>
      </c>
      <c r="I223" s="66">
        <v>1399</v>
      </c>
      <c r="J223" s="64" t="s">
        <v>117</v>
      </c>
    </row>
    <row r="224" spans="1:10" ht="14.25" x14ac:dyDescent="0.45">
      <c r="A224" s="72">
        <v>243</v>
      </c>
      <c r="B224" s="67" t="s">
        <v>52</v>
      </c>
      <c r="C224" s="67" t="s">
        <v>60</v>
      </c>
      <c r="D224" s="67" t="s">
        <v>61</v>
      </c>
      <c r="E224" s="67" t="s">
        <v>47</v>
      </c>
      <c r="F224" s="68">
        <v>43220</v>
      </c>
      <c r="G224" s="67" t="s">
        <v>81</v>
      </c>
      <c r="H224" s="67" t="s">
        <v>306</v>
      </c>
      <c r="I224" s="69">
        <v>1599</v>
      </c>
      <c r="J224" s="67" t="s">
        <v>117</v>
      </c>
    </row>
    <row r="225" spans="1:10" ht="14.25" x14ac:dyDescent="0.45">
      <c r="A225" s="71">
        <v>244</v>
      </c>
      <c r="B225" s="64" t="s">
        <v>52</v>
      </c>
      <c r="C225" s="64" t="s">
        <v>60</v>
      </c>
      <c r="D225" s="64" t="s">
        <v>61</v>
      </c>
      <c r="E225" s="64" t="s">
        <v>45</v>
      </c>
      <c r="F225" s="65">
        <v>43333</v>
      </c>
      <c r="G225" s="64" t="s">
        <v>83</v>
      </c>
      <c r="H225" s="64" t="s">
        <v>307</v>
      </c>
      <c r="I225" s="66">
        <v>899</v>
      </c>
      <c r="J225" s="64" t="s">
        <v>117</v>
      </c>
    </row>
    <row r="226" spans="1:10" ht="14.25" x14ac:dyDescent="0.45">
      <c r="A226" s="72">
        <v>245</v>
      </c>
      <c r="B226" s="67" t="s">
        <v>52</v>
      </c>
      <c r="C226" s="67" t="s">
        <v>60</v>
      </c>
      <c r="D226" s="67" t="s">
        <v>61</v>
      </c>
      <c r="E226" s="67" t="s">
        <v>49</v>
      </c>
      <c r="F226" s="68">
        <v>43382</v>
      </c>
      <c r="G226" s="67" t="s">
        <v>85</v>
      </c>
      <c r="H226" s="67" t="s">
        <v>308</v>
      </c>
      <c r="I226" s="69">
        <v>1099</v>
      </c>
      <c r="J226" s="67" t="s">
        <v>161</v>
      </c>
    </row>
    <row r="227" spans="1:10" ht="14.25" x14ac:dyDescent="0.45">
      <c r="A227" s="71">
        <v>246</v>
      </c>
      <c r="B227" s="64" t="s">
        <v>52</v>
      </c>
      <c r="C227" s="64" t="s">
        <v>60</v>
      </c>
      <c r="D227" s="64" t="s">
        <v>61</v>
      </c>
      <c r="E227" s="64" t="s">
        <v>47</v>
      </c>
      <c r="F227" s="65">
        <v>42870</v>
      </c>
      <c r="G227" s="64" t="s">
        <v>87</v>
      </c>
      <c r="H227" s="64" t="s">
        <v>309</v>
      </c>
      <c r="I227" s="66">
        <v>229</v>
      </c>
      <c r="J227" s="64" t="s">
        <v>161</v>
      </c>
    </row>
    <row r="228" spans="1:10" ht="14.25" x14ac:dyDescent="0.45">
      <c r="A228" s="72">
        <v>247</v>
      </c>
      <c r="B228" s="67" t="s">
        <v>52</v>
      </c>
      <c r="C228" s="67" t="s">
        <v>60</v>
      </c>
      <c r="D228" s="67" t="s">
        <v>61</v>
      </c>
      <c r="E228" s="67" t="s">
        <v>46</v>
      </c>
      <c r="F228" s="68">
        <v>42801</v>
      </c>
      <c r="G228" s="67" t="s">
        <v>90</v>
      </c>
      <c r="H228" s="67" t="s">
        <v>310</v>
      </c>
      <c r="I228" s="69">
        <v>1699</v>
      </c>
      <c r="J228" s="67" t="s">
        <v>161</v>
      </c>
    </row>
    <row r="229" spans="1:10" ht="14.25" x14ac:dyDescent="0.45">
      <c r="A229" s="71">
        <v>248</v>
      </c>
      <c r="B229" s="64" t="s">
        <v>52</v>
      </c>
      <c r="C229" s="64" t="s">
        <v>60</v>
      </c>
      <c r="D229" s="64" t="s">
        <v>61</v>
      </c>
      <c r="E229" s="64" t="s">
        <v>10</v>
      </c>
      <c r="F229" s="65">
        <v>43261</v>
      </c>
      <c r="G229" s="64" t="s">
        <v>62</v>
      </c>
      <c r="H229" s="64" t="s">
        <v>311</v>
      </c>
      <c r="I229" s="66">
        <v>399</v>
      </c>
      <c r="J229" s="64" t="s">
        <v>161</v>
      </c>
    </row>
    <row r="230" spans="1:10" ht="14.25" x14ac:dyDescent="0.45">
      <c r="A230" s="72">
        <v>249</v>
      </c>
      <c r="B230" s="67" t="s">
        <v>52</v>
      </c>
      <c r="C230" s="67" t="s">
        <v>60</v>
      </c>
      <c r="D230" s="67" t="s">
        <v>61</v>
      </c>
      <c r="E230" s="67" t="s">
        <v>10</v>
      </c>
      <c r="F230" s="68">
        <v>43126</v>
      </c>
      <c r="G230" s="67" t="s">
        <v>65</v>
      </c>
      <c r="H230" s="67" t="s">
        <v>312</v>
      </c>
      <c r="I230" s="69">
        <v>399</v>
      </c>
      <c r="J230" s="67" t="s">
        <v>161</v>
      </c>
    </row>
    <row r="231" spans="1:10" ht="14.25" x14ac:dyDescent="0.45">
      <c r="A231" s="71">
        <v>250</v>
      </c>
      <c r="B231" s="64" t="s">
        <v>52</v>
      </c>
      <c r="C231" s="64" t="s">
        <v>60</v>
      </c>
      <c r="D231" s="64" t="s">
        <v>61</v>
      </c>
      <c r="E231" s="64" t="s">
        <v>46</v>
      </c>
      <c r="F231" s="65">
        <v>42939</v>
      </c>
      <c r="G231" s="64" t="s">
        <v>68</v>
      </c>
      <c r="H231" s="64" t="s">
        <v>313</v>
      </c>
      <c r="I231" s="66">
        <v>749</v>
      </c>
      <c r="J231" s="64" t="s">
        <v>161</v>
      </c>
    </row>
    <row r="232" spans="1:10" ht="14.25" x14ac:dyDescent="0.45">
      <c r="A232" s="72">
        <v>251</v>
      </c>
      <c r="B232" s="67" t="s">
        <v>52</v>
      </c>
      <c r="C232" s="67" t="s">
        <v>60</v>
      </c>
      <c r="D232" s="67" t="s">
        <v>61</v>
      </c>
      <c r="E232" s="67" t="s">
        <v>49</v>
      </c>
      <c r="F232" s="68">
        <v>42954</v>
      </c>
      <c r="G232" s="67" t="s">
        <v>71</v>
      </c>
      <c r="H232" s="67" t="s">
        <v>314</v>
      </c>
      <c r="I232" s="69">
        <v>629</v>
      </c>
      <c r="J232" s="67" t="s">
        <v>161</v>
      </c>
    </row>
    <row r="233" spans="1:10" ht="14.25" x14ac:dyDescent="0.45">
      <c r="A233" s="71">
        <v>252</v>
      </c>
      <c r="B233" s="64" t="s">
        <v>52</v>
      </c>
      <c r="C233" s="64" t="s">
        <v>60</v>
      </c>
      <c r="D233" s="64" t="s">
        <v>61</v>
      </c>
      <c r="E233" s="64" t="s">
        <v>45</v>
      </c>
      <c r="F233" s="65">
        <v>43292</v>
      </c>
      <c r="G233" s="64" t="s">
        <v>73</v>
      </c>
      <c r="H233" s="64" t="s">
        <v>315</v>
      </c>
      <c r="I233" s="66">
        <v>499</v>
      </c>
      <c r="J233" s="64" t="s">
        <v>161</v>
      </c>
    </row>
    <row r="234" spans="1:10" ht="14.25" x14ac:dyDescent="0.45">
      <c r="A234" s="72">
        <v>253</v>
      </c>
      <c r="B234" s="67" t="s">
        <v>52</v>
      </c>
      <c r="C234" s="67" t="s">
        <v>60</v>
      </c>
      <c r="D234" s="67" t="s">
        <v>61</v>
      </c>
      <c r="E234" s="67" t="s">
        <v>46</v>
      </c>
      <c r="F234" s="68">
        <v>43117</v>
      </c>
      <c r="G234" s="67" t="s">
        <v>75</v>
      </c>
      <c r="H234" s="67" t="s">
        <v>316</v>
      </c>
      <c r="I234" s="69">
        <v>729</v>
      </c>
      <c r="J234" s="67" t="s">
        <v>161</v>
      </c>
    </row>
    <row r="235" spans="1:10" ht="14.25" x14ac:dyDescent="0.45">
      <c r="A235" s="71">
        <v>254</v>
      </c>
      <c r="B235" s="64" t="s">
        <v>52</v>
      </c>
      <c r="C235" s="64" t="s">
        <v>60</v>
      </c>
      <c r="D235" s="64" t="s">
        <v>61</v>
      </c>
      <c r="E235" s="64" t="s">
        <v>49</v>
      </c>
      <c r="F235" s="65">
        <v>43187</v>
      </c>
      <c r="G235" s="64" t="s">
        <v>77</v>
      </c>
      <c r="H235" s="64" t="s">
        <v>317</v>
      </c>
      <c r="I235" s="66">
        <v>549</v>
      </c>
      <c r="J235" s="64" t="s">
        <v>161</v>
      </c>
    </row>
    <row r="236" spans="1:10" ht="14.25" x14ac:dyDescent="0.45">
      <c r="A236" s="72">
        <v>255</v>
      </c>
      <c r="B236" s="67" t="s">
        <v>52</v>
      </c>
      <c r="C236" s="67" t="s">
        <v>60</v>
      </c>
      <c r="D236" s="67" t="s">
        <v>61</v>
      </c>
      <c r="E236" s="67" t="s">
        <v>46</v>
      </c>
      <c r="F236" s="68">
        <v>43281</v>
      </c>
      <c r="G236" s="67" t="s">
        <v>79</v>
      </c>
      <c r="H236" s="67" t="s">
        <v>318</v>
      </c>
      <c r="I236" s="69">
        <v>289</v>
      </c>
      <c r="J236" s="67" t="s">
        <v>161</v>
      </c>
    </row>
    <row r="237" spans="1:10" ht="14.25" x14ac:dyDescent="0.45">
      <c r="A237" s="71">
        <v>256</v>
      </c>
      <c r="B237" s="64" t="s">
        <v>52</v>
      </c>
      <c r="C237" s="64" t="s">
        <v>60</v>
      </c>
      <c r="D237" s="64" t="s">
        <v>61</v>
      </c>
      <c r="E237" s="64" t="s">
        <v>45</v>
      </c>
      <c r="F237" s="65">
        <v>42945</v>
      </c>
      <c r="G237" s="64" t="s">
        <v>81</v>
      </c>
      <c r="H237" s="64" t="s">
        <v>319</v>
      </c>
      <c r="I237" s="66">
        <v>1099</v>
      </c>
      <c r="J237" s="64" t="s">
        <v>67</v>
      </c>
    </row>
    <row r="238" spans="1:10" ht="14.25" x14ac:dyDescent="0.45">
      <c r="A238" s="72">
        <v>257</v>
      </c>
      <c r="B238" s="67" t="s">
        <v>52</v>
      </c>
      <c r="C238" s="67" t="s">
        <v>60</v>
      </c>
      <c r="D238" s="67" t="s">
        <v>61</v>
      </c>
      <c r="E238" s="67" t="s">
        <v>45</v>
      </c>
      <c r="F238" s="68">
        <v>43138</v>
      </c>
      <c r="G238" s="67" t="s">
        <v>83</v>
      </c>
      <c r="H238" s="67" t="s">
        <v>320</v>
      </c>
      <c r="I238" s="69">
        <v>1513.26</v>
      </c>
      <c r="J238" s="67" t="s">
        <v>67</v>
      </c>
    </row>
    <row r="239" spans="1:10" ht="14.25" x14ac:dyDescent="0.45">
      <c r="A239" s="71">
        <v>258</v>
      </c>
      <c r="B239" s="64" t="s">
        <v>52</v>
      </c>
      <c r="C239" s="64" t="s">
        <v>60</v>
      </c>
      <c r="D239" s="64" t="s">
        <v>61</v>
      </c>
      <c r="E239" s="64" t="s">
        <v>49</v>
      </c>
      <c r="F239" s="65">
        <v>42904</v>
      </c>
      <c r="G239" s="64" t="s">
        <v>85</v>
      </c>
      <c r="H239" s="64" t="s">
        <v>321</v>
      </c>
      <c r="I239" s="66">
        <v>2999</v>
      </c>
      <c r="J239" s="64" t="s">
        <v>67</v>
      </c>
    </row>
    <row r="240" spans="1:10" ht="14.25" x14ac:dyDescent="0.45">
      <c r="A240" s="72">
        <v>259</v>
      </c>
      <c r="B240" s="67" t="s">
        <v>52</v>
      </c>
      <c r="C240" s="67" t="s">
        <v>60</v>
      </c>
      <c r="D240" s="67" t="s">
        <v>61</v>
      </c>
      <c r="E240" s="67" t="s">
        <v>46</v>
      </c>
      <c r="F240" s="68">
        <v>43179</v>
      </c>
      <c r="G240" s="67" t="s">
        <v>87</v>
      </c>
      <c r="H240" s="67" t="s">
        <v>322</v>
      </c>
      <c r="I240" s="69">
        <v>2499</v>
      </c>
      <c r="J240" s="67" t="s">
        <v>67</v>
      </c>
    </row>
    <row r="241" spans="1:10" ht="14.25" x14ac:dyDescent="0.45">
      <c r="A241" s="71">
        <v>260</v>
      </c>
      <c r="B241" s="64" t="s">
        <v>52</v>
      </c>
      <c r="C241" s="64" t="s">
        <v>60</v>
      </c>
      <c r="D241" s="64" t="s">
        <v>61</v>
      </c>
      <c r="E241" s="64" t="s">
        <v>45</v>
      </c>
      <c r="F241" s="65">
        <v>43382</v>
      </c>
      <c r="G241" s="64" t="s">
        <v>90</v>
      </c>
      <c r="H241" s="64" t="s">
        <v>323</v>
      </c>
      <c r="I241" s="66">
        <v>999</v>
      </c>
      <c r="J241" s="64" t="s">
        <v>67</v>
      </c>
    </row>
    <row r="242" spans="1:10" ht="14.25" x14ac:dyDescent="0.45">
      <c r="A242" s="72">
        <v>261</v>
      </c>
      <c r="B242" s="67" t="s">
        <v>52</v>
      </c>
      <c r="C242" s="67" t="s">
        <v>60</v>
      </c>
      <c r="D242" s="67" t="s">
        <v>61</v>
      </c>
      <c r="E242" s="67" t="s">
        <v>10</v>
      </c>
      <c r="F242" s="68">
        <v>43382</v>
      </c>
      <c r="G242" s="67" t="s">
        <v>62</v>
      </c>
      <c r="H242" s="67" t="s">
        <v>324</v>
      </c>
      <c r="I242" s="69">
        <v>899</v>
      </c>
      <c r="J242" s="67" t="s">
        <v>67</v>
      </c>
    </row>
    <row r="243" spans="1:10" ht="14.25" x14ac:dyDescent="0.45">
      <c r="A243" s="71">
        <v>262</v>
      </c>
      <c r="B243" s="64" t="s">
        <v>52</v>
      </c>
      <c r="C243" s="64" t="s">
        <v>60</v>
      </c>
      <c r="D243" s="64" t="s">
        <v>61</v>
      </c>
      <c r="E243" s="64" t="s">
        <v>45</v>
      </c>
      <c r="F243" s="65">
        <v>42891</v>
      </c>
      <c r="G243" s="64" t="s">
        <v>65</v>
      </c>
      <c r="H243" s="64" t="s">
        <v>325</v>
      </c>
      <c r="I243" s="66">
        <v>749</v>
      </c>
      <c r="J243" s="64" t="s">
        <v>67</v>
      </c>
    </row>
    <row r="244" spans="1:10" ht="14.25" x14ac:dyDescent="0.45">
      <c r="A244" s="72">
        <v>263</v>
      </c>
      <c r="B244" s="67" t="s">
        <v>52</v>
      </c>
      <c r="C244" s="67" t="s">
        <v>60</v>
      </c>
      <c r="D244" s="67" t="s">
        <v>61</v>
      </c>
      <c r="E244" s="67" t="s">
        <v>46</v>
      </c>
      <c r="F244" s="68">
        <v>43017</v>
      </c>
      <c r="G244" s="67" t="s">
        <v>68</v>
      </c>
      <c r="H244" s="67" t="s">
        <v>326</v>
      </c>
      <c r="I244" s="69">
        <v>1249</v>
      </c>
      <c r="J244" s="67" t="s">
        <v>70</v>
      </c>
    </row>
    <row r="245" spans="1:10" ht="14.25" x14ac:dyDescent="0.45">
      <c r="A245" s="71">
        <v>264</v>
      </c>
      <c r="B245" s="64" t="s">
        <v>52</v>
      </c>
      <c r="C245" s="64" t="s">
        <v>60</v>
      </c>
      <c r="D245" s="64" t="s">
        <v>61</v>
      </c>
      <c r="E245" s="64" t="s">
        <v>45</v>
      </c>
      <c r="F245" s="65">
        <v>42890</v>
      </c>
      <c r="G245" s="64" t="s">
        <v>71</v>
      </c>
      <c r="H245" s="64" t="s">
        <v>327</v>
      </c>
      <c r="I245" s="66">
        <v>1136.19</v>
      </c>
      <c r="J245" s="64" t="s">
        <v>70</v>
      </c>
    </row>
    <row r="246" spans="1:10" ht="14.25" x14ac:dyDescent="0.45">
      <c r="A246" s="72">
        <v>265</v>
      </c>
      <c r="B246" s="67" t="s">
        <v>52</v>
      </c>
      <c r="C246" s="67" t="s">
        <v>60</v>
      </c>
      <c r="D246" s="67" t="s">
        <v>61</v>
      </c>
      <c r="E246" s="67" t="s">
        <v>46</v>
      </c>
      <c r="F246" s="68">
        <v>43116</v>
      </c>
      <c r="G246" s="67" t="s">
        <v>73</v>
      </c>
      <c r="H246" s="67" t="s">
        <v>328</v>
      </c>
      <c r="I246" s="69">
        <v>1303.17</v>
      </c>
      <c r="J246" s="67" t="s">
        <v>70</v>
      </c>
    </row>
    <row r="247" spans="1:10" ht="14.25" x14ac:dyDescent="0.45">
      <c r="A247" s="71">
        <v>266</v>
      </c>
      <c r="B247" s="64" t="s">
        <v>52</v>
      </c>
      <c r="C247" s="64" t="s">
        <v>60</v>
      </c>
      <c r="D247" s="64" t="s">
        <v>61</v>
      </c>
      <c r="E247" s="64" t="s">
        <v>50</v>
      </c>
      <c r="F247" s="65">
        <v>42810</v>
      </c>
      <c r="G247" s="64" t="s">
        <v>75</v>
      </c>
      <c r="H247" s="64" t="s">
        <v>329</v>
      </c>
      <c r="I247" s="66">
        <v>945.01</v>
      </c>
      <c r="J247" s="64" t="s">
        <v>70</v>
      </c>
    </row>
    <row r="248" spans="1:10" ht="14.25" x14ac:dyDescent="0.45">
      <c r="A248" s="72">
        <v>267</v>
      </c>
      <c r="B248" s="67" t="s">
        <v>52</v>
      </c>
      <c r="C248" s="67" t="s">
        <v>60</v>
      </c>
      <c r="D248" s="67" t="s">
        <v>61</v>
      </c>
      <c r="E248" s="67" t="s">
        <v>50</v>
      </c>
      <c r="F248" s="68">
        <v>42780</v>
      </c>
      <c r="G248" s="67" t="s">
        <v>77</v>
      </c>
      <c r="H248" s="67" t="s">
        <v>330</v>
      </c>
      <c r="I248" s="69">
        <v>849</v>
      </c>
      <c r="J248" s="67" t="s">
        <v>70</v>
      </c>
    </row>
    <row r="249" spans="1:10" ht="14.25" x14ac:dyDescent="0.45">
      <c r="A249" s="71">
        <v>268</v>
      </c>
      <c r="B249" s="64" t="s">
        <v>52</v>
      </c>
      <c r="C249" s="64" t="s">
        <v>60</v>
      </c>
      <c r="D249" s="64" t="s">
        <v>61</v>
      </c>
      <c r="E249" s="64" t="s">
        <v>50</v>
      </c>
      <c r="F249" s="65">
        <v>43165</v>
      </c>
      <c r="G249" s="64" t="s">
        <v>79</v>
      </c>
      <c r="H249" s="64" t="s">
        <v>331</v>
      </c>
      <c r="I249" s="66">
        <v>899</v>
      </c>
      <c r="J249" s="64" t="s">
        <v>70</v>
      </c>
    </row>
    <row r="250" spans="1:10" ht="14.25" x14ac:dyDescent="0.45">
      <c r="A250" s="72">
        <v>269</v>
      </c>
      <c r="B250" s="67" t="s">
        <v>52</v>
      </c>
      <c r="C250" s="67" t="s">
        <v>60</v>
      </c>
      <c r="D250" s="67" t="s">
        <v>61</v>
      </c>
      <c r="E250" s="67" t="s">
        <v>10</v>
      </c>
      <c r="F250" s="68">
        <v>43385</v>
      </c>
      <c r="G250" s="67" t="s">
        <v>81</v>
      </c>
      <c r="H250" s="67" t="s">
        <v>332</v>
      </c>
      <c r="I250" s="69">
        <v>1399</v>
      </c>
      <c r="J250" s="67" t="s">
        <v>70</v>
      </c>
    </row>
    <row r="251" spans="1:10" ht="14.25" x14ac:dyDescent="0.45">
      <c r="A251" s="71">
        <v>270</v>
      </c>
      <c r="B251" s="64" t="s">
        <v>52</v>
      </c>
      <c r="C251" s="64" t="s">
        <v>60</v>
      </c>
      <c r="D251" s="64" t="s">
        <v>61</v>
      </c>
      <c r="E251" s="64" t="s">
        <v>10</v>
      </c>
      <c r="F251" s="65">
        <v>43260</v>
      </c>
      <c r="G251" s="64" t="s">
        <v>83</v>
      </c>
      <c r="H251" s="64" t="s">
        <v>333</v>
      </c>
      <c r="I251" s="66">
        <v>2299</v>
      </c>
      <c r="J251" s="64" t="s">
        <v>70</v>
      </c>
    </row>
    <row r="252" spans="1:10" ht="14.25" x14ac:dyDescent="0.45">
      <c r="A252" s="72">
        <v>271</v>
      </c>
      <c r="B252" s="67" t="s">
        <v>52</v>
      </c>
      <c r="C252" s="67" t="s">
        <v>60</v>
      </c>
      <c r="D252" s="67" t="s">
        <v>61</v>
      </c>
      <c r="E252" s="67" t="s">
        <v>50</v>
      </c>
      <c r="F252" s="68">
        <v>43082</v>
      </c>
      <c r="G252" s="67" t="s">
        <v>85</v>
      </c>
      <c r="H252" s="67" t="s">
        <v>334</v>
      </c>
      <c r="I252" s="69">
        <v>1995.29</v>
      </c>
      <c r="J252" s="67" t="s">
        <v>70</v>
      </c>
    </row>
    <row r="253" spans="1:10" ht="14.25" x14ac:dyDescent="0.45">
      <c r="A253" s="71">
        <v>272</v>
      </c>
      <c r="B253" s="64" t="s">
        <v>52</v>
      </c>
      <c r="C253" s="64" t="s">
        <v>60</v>
      </c>
      <c r="D253" s="64" t="s">
        <v>61</v>
      </c>
      <c r="E253" s="64" t="s">
        <v>45</v>
      </c>
      <c r="F253" s="65">
        <v>43269</v>
      </c>
      <c r="G253" s="64" t="s">
        <v>87</v>
      </c>
      <c r="H253" s="64" t="s">
        <v>335</v>
      </c>
      <c r="I253" s="66">
        <v>1749</v>
      </c>
      <c r="J253" s="64" t="s">
        <v>70</v>
      </c>
    </row>
    <row r="254" spans="1:10" ht="14.25" x14ac:dyDescent="0.45">
      <c r="A254" s="72">
        <v>273</v>
      </c>
      <c r="B254" s="67" t="s">
        <v>52</v>
      </c>
      <c r="C254" s="67" t="s">
        <v>60</v>
      </c>
      <c r="D254" s="67" t="s">
        <v>61</v>
      </c>
      <c r="E254" s="67" t="s">
        <v>47</v>
      </c>
      <c r="F254" s="68">
        <v>43144</v>
      </c>
      <c r="G254" s="67" t="s">
        <v>90</v>
      </c>
      <c r="H254" s="67" t="s">
        <v>336</v>
      </c>
      <c r="I254" s="69">
        <v>1999</v>
      </c>
      <c r="J254" s="67" t="s">
        <v>70</v>
      </c>
    </row>
    <row r="255" spans="1:10" ht="14.25" x14ac:dyDescent="0.45">
      <c r="A255" s="71">
        <v>274</v>
      </c>
      <c r="B255" s="64" t="s">
        <v>52</v>
      </c>
      <c r="C255" s="64" t="s">
        <v>60</v>
      </c>
      <c r="D255" s="64" t="s">
        <v>61</v>
      </c>
      <c r="E255" s="64" t="s">
        <v>49</v>
      </c>
      <c r="F255" s="65">
        <v>43333</v>
      </c>
      <c r="G255" s="64" t="s">
        <v>62</v>
      </c>
      <c r="H255" s="64" t="s">
        <v>337</v>
      </c>
      <c r="I255" s="66">
        <v>1399</v>
      </c>
      <c r="J255" s="64" t="s">
        <v>70</v>
      </c>
    </row>
    <row r="256" spans="1:10" ht="14.25" x14ac:dyDescent="0.45">
      <c r="A256" s="72">
        <v>275</v>
      </c>
      <c r="B256" s="67" t="s">
        <v>52</v>
      </c>
      <c r="C256" s="67" t="s">
        <v>60</v>
      </c>
      <c r="D256" s="67" t="s">
        <v>61</v>
      </c>
      <c r="E256" s="67" t="s">
        <v>10</v>
      </c>
      <c r="F256" s="68">
        <v>43382</v>
      </c>
      <c r="G256" s="67" t="s">
        <v>65</v>
      </c>
      <c r="H256" s="67" t="s">
        <v>338</v>
      </c>
      <c r="I256" s="69">
        <v>1697.63</v>
      </c>
      <c r="J256" s="67" t="s">
        <v>70</v>
      </c>
    </row>
    <row r="257" spans="1:10" ht="14.25" x14ac:dyDescent="0.45">
      <c r="A257" s="71">
        <v>276</v>
      </c>
      <c r="B257" s="64" t="s">
        <v>52</v>
      </c>
      <c r="C257" s="64" t="s">
        <v>60</v>
      </c>
      <c r="D257" s="64" t="s">
        <v>61</v>
      </c>
      <c r="E257" s="64" t="s">
        <v>47</v>
      </c>
      <c r="F257" s="65">
        <v>43425</v>
      </c>
      <c r="G257" s="64" t="s">
        <v>68</v>
      </c>
      <c r="H257" s="64" t="s">
        <v>339</v>
      </c>
      <c r="I257" s="66">
        <v>1799</v>
      </c>
      <c r="J257" s="64" t="s">
        <v>70</v>
      </c>
    </row>
    <row r="258" spans="1:10" ht="14.25" x14ac:dyDescent="0.45">
      <c r="A258" s="72">
        <v>278</v>
      </c>
      <c r="B258" s="67" t="s">
        <v>52</v>
      </c>
      <c r="C258" s="67" t="s">
        <v>60</v>
      </c>
      <c r="D258" s="67" t="s">
        <v>61</v>
      </c>
      <c r="E258" s="67" t="s">
        <v>46</v>
      </c>
      <c r="F258" s="68">
        <v>43185</v>
      </c>
      <c r="G258" s="67" t="s">
        <v>73</v>
      </c>
      <c r="H258" s="67" t="s">
        <v>340</v>
      </c>
      <c r="I258" s="69">
        <v>1833.15</v>
      </c>
      <c r="J258" s="67" t="s">
        <v>70</v>
      </c>
    </row>
    <row r="259" spans="1:10" ht="14.25" x14ac:dyDescent="0.45">
      <c r="A259" s="71">
        <v>280</v>
      </c>
      <c r="B259" s="64" t="s">
        <v>52</v>
      </c>
      <c r="C259" s="64" t="s">
        <v>60</v>
      </c>
      <c r="D259" s="64" t="s">
        <v>61</v>
      </c>
      <c r="E259" s="64" t="s">
        <v>50</v>
      </c>
      <c r="F259" s="65">
        <v>43364</v>
      </c>
      <c r="G259" s="64" t="s">
        <v>77</v>
      </c>
      <c r="H259" s="64" t="s">
        <v>341</v>
      </c>
      <c r="I259" s="66">
        <v>1934.79</v>
      </c>
      <c r="J259" s="64" t="s">
        <v>70</v>
      </c>
    </row>
    <row r="260" spans="1:10" ht="14.25" x14ac:dyDescent="0.45">
      <c r="A260" s="72">
        <v>281</v>
      </c>
      <c r="B260" s="67" t="s">
        <v>52</v>
      </c>
      <c r="C260" s="67" t="s">
        <v>60</v>
      </c>
      <c r="D260" s="67" t="s">
        <v>61</v>
      </c>
      <c r="E260" s="67" t="s">
        <v>49</v>
      </c>
      <c r="F260" s="68">
        <v>42816</v>
      </c>
      <c r="G260" s="67" t="s">
        <v>79</v>
      </c>
      <c r="H260" s="67" t="s">
        <v>342</v>
      </c>
      <c r="I260" s="69">
        <v>1599</v>
      </c>
      <c r="J260" s="67" t="s">
        <v>70</v>
      </c>
    </row>
    <row r="261" spans="1:10" ht="14.25" x14ac:dyDescent="0.45">
      <c r="A261" s="71">
        <v>282</v>
      </c>
      <c r="B261" s="64" t="s">
        <v>52</v>
      </c>
      <c r="C261" s="64" t="s">
        <v>60</v>
      </c>
      <c r="D261" s="64" t="s">
        <v>61</v>
      </c>
      <c r="E261" s="64" t="s">
        <v>49</v>
      </c>
      <c r="F261" s="65">
        <v>43015</v>
      </c>
      <c r="G261" s="64" t="s">
        <v>81</v>
      </c>
      <c r="H261" s="64" t="s">
        <v>343</v>
      </c>
      <c r="I261" s="66">
        <v>1571.79</v>
      </c>
      <c r="J261" s="64" t="s">
        <v>70</v>
      </c>
    </row>
    <row r="262" spans="1:10" ht="14.25" x14ac:dyDescent="0.45">
      <c r="A262" s="72">
        <v>283</v>
      </c>
      <c r="B262" s="67" t="s">
        <v>52</v>
      </c>
      <c r="C262" s="67" t="s">
        <v>60</v>
      </c>
      <c r="D262" s="67" t="s">
        <v>61</v>
      </c>
      <c r="E262" s="67" t="s">
        <v>46</v>
      </c>
      <c r="F262" s="68">
        <v>43382</v>
      </c>
      <c r="G262" s="67" t="s">
        <v>83</v>
      </c>
      <c r="H262" s="67" t="s">
        <v>344</v>
      </c>
      <c r="I262" s="69">
        <v>1646.81</v>
      </c>
      <c r="J262" s="67" t="s">
        <v>70</v>
      </c>
    </row>
    <row r="263" spans="1:10" ht="14.25" x14ac:dyDescent="0.45">
      <c r="A263" s="71">
        <v>284</v>
      </c>
      <c r="B263" s="64" t="s">
        <v>52</v>
      </c>
      <c r="C263" s="64" t="s">
        <v>60</v>
      </c>
      <c r="D263" s="64" t="s">
        <v>61</v>
      </c>
      <c r="E263" s="64" t="s">
        <v>10</v>
      </c>
      <c r="F263" s="65">
        <v>43221</v>
      </c>
      <c r="G263" s="64" t="s">
        <v>85</v>
      </c>
      <c r="H263" s="64" t="s">
        <v>345</v>
      </c>
      <c r="I263" s="66">
        <v>1998.92</v>
      </c>
      <c r="J263" s="64" t="s">
        <v>70</v>
      </c>
    </row>
    <row r="264" spans="1:10" ht="14.25" x14ac:dyDescent="0.45">
      <c r="A264" s="72">
        <v>285</v>
      </c>
      <c r="B264" s="67" t="s">
        <v>52</v>
      </c>
      <c r="C264" s="67" t="s">
        <v>60</v>
      </c>
      <c r="D264" s="67" t="s">
        <v>61</v>
      </c>
      <c r="E264" s="67" t="s">
        <v>49</v>
      </c>
      <c r="F264" s="68">
        <v>43377</v>
      </c>
      <c r="G264" s="67" t="s">
        <v>87</v>
      </c>
      <c r="H264" s="67" t="s">
        <v>346</v>
      </c>
      <c r="I264" s="69">
        <v>999</v>
      </c>
      <c r="J264" s="67" t="s">
        <v>70</v>
      </c>
    </row>
    <row r="265" spans="1:10" ht="14.25" x14ac:dyDescent="0.45">
      <c r="A265" s="71">
        <v>286</v>
      </c>
      <c r="B265" s="64" t="s">
        <v>52</v>
      </c>
      <c r="C265" s="64" t="s">
        <v>60</v>
      </c>
      <c r="D265" s="64" t="s">
        <v>61</v>
      </c>
      <c r="E265" s="64" t="s">
        <v>46</v>
      </c>
      <c r="F265" s="65">
        <v>43314</v>
      </c>
      <c r="G265" s="64" t="s">
        <v>90</v>
      </c>
      <c r="H265" s="64" t="s">
        <v>347</v>
      </c>
      <c r="I265" s="66">
        <v>680.02</v>
      </c>
      <c r="J265" s="64" t="s">
        <v>70</v>
      </c>
    </row>
    <row r="266" spans="1:10" ht="14.25" x14ac:dyDescent="0.45">
      <c r="A266" s="72">
        <v>287</v>
      </c>
      <c r="B266" s="67" t="s">
        <v>52</v>
      </c>
      <c r="C266" s="67" t="s">
        <v>60</v>
      </c>
      <c r="D266" s="67" t="s">
        <v>61</v>
      </c>
      <c r="E266" s="67" t="s">
        <v>46</v>
      </c>
      <c r="F266" s="68">
        <v>43224</v>
      </c>
      <c r="G266" s="67" t="s">
        <v>62</v>
      </c>
      <c r="H266" s="67" t="s">
        <v>348</v>
      </c>
      <c r="I266" s="69">
        <v>306.13</v>
      </c>
      <c r="J266" s="67" t="s">
        <v>70</v>
      </c>
    </row>
    <row r="267" spans="1:10" ht="14.25" x14ac:dyDescent="0.45">
      <c r="A267" s="71">
        <v>288</v>
      </c>
      <c r="B267" s="64" t="s">
        <v>52</v>
      </c>
      <c r="C267" s="64" t="s">
        <v>60</v>
      </c>
      <c r="D267" s="64" t="s">
        <v>61</v>
      </c>
      <c r="E267" s="64" t="s">
        <v>47</v>
      </c>
      <c r="F267" s="65">
        <v>43382</v>
      </c>
      <c r="G267" s="64" t="s">
        <v>65</v>
      </c>
      <c r="H267" s="64" t="s">
        <v>349</v>
      </c>
      <c r="I267" s="66">
        <v>1899</v>
      </c>
      <c r="J267" s="64" t="s">
        <v>99</v>
      </c>
    </row>
    <row r="268" spans="1:10" ht="14.25" x14ac:dyDescent="0.45">
      <c r="A268" s="72">
        <v>290</v>
      </c>
      <c r="B268" s="67" t="s">
        <v>52</v>
      </c>
      <c r="C268" s="67" t="s">
        <v>60</v>
      </c>
      <c r="D268" s="67" t="s">
        <v>61</v>
      </c>
      <c r="E268" s="67" t="s">
        <v>10</v>
      </c>
      <c r="F268" s="68">
        <v>43249</v>
      </c>
      <c r="G268" s="67" t="s">
        <v>71</v>
      </c>
      <c r="H268" s="67" t="s">
        <v>350</v>
      </c>
      <c r="I268" s="69">
        <v>849</v>
      </c>
      <c r="J268" s="67" t="s">
        <v>99</v>
      </c>
    </row>
    <row r="269" spans="1:10" ht="14.25" x14ac:dyDescent="0.45">
      <c r="A269" s="71">
        <v>291</v>
      </c>
      <c r="B269" s="64" t="s">
        <v>52</v>
      </c>
      <c r="C269" s="64" t="s">
        <v>60</v>
      </c>
      <c r="D269" s="64" t="s">
        <v>61</v>
      </c>
      <c r="E269" s="64" t="s">
        <v>10</v>
      </c>
      <c r="F269" s="65">
        <v>42976</v>
      </c>
      <c r="G269" s="64" t="s">
        <v>73</v>
      </c>
      <c r="H269" s="64" t="s">
        <v>351</v>
      </c>
      <c r="I269" s="66">
        <v>1099</v>
      </c>
      <c r="J269" s="64" t="s">
        <v>99</v>
      </c>
    </row>
    <row r="270" spans="1:10" ht="14.25" x14ac:dyDescent="0.45">
      <c r="A270" s="72">
        <v>292</v>
      </c>
      <c r="B270" s="67" t="s">
        <v>52</v>
      </c>
      <c r="C270" s="67" t="s">
        <v>60</v>
      </c>
      <c r="D270" s="67" t="s">
        <v>61</v>
      </c>
      <c r="E270" s="67" t="s">
        <v>10</v>
      </c>
      <c r="F270" s="68">
        <v>43006</v>
      </c>
      <c r="G270" s="67" t="s">
        <v>75</v>
      </c>
      <c r="H270" s="67" t="s">
        <v>352</v>
      </c>
      <c r="I270" s="69">
        <v>2399</v>
      </c>
      <c r="J270" s="67" t="s">
        <v>99</v>
      </c>
    </row>
    <row r="271" spans="1:10" ht="14.25" x14ac:dyDescent="0.45">
      <c r="A271" s="71">
        <v>294</v>
      </c>
      <c r="B271" s="64" t="s">
        <v>52</v>
      </c>
      <c r="C271" s="64" t="s">
        <v>60</v>
      </c>
      <c r="D271" s="64" t="s">
        <v>61</v>
      </c>
      <c r="E271" s="64" t="s">
        <v>47</v>
      </c>
      <c r="F271" s="65">
        <v>43166</v>
      </c>
      <c r="G271" s="64" t="s">
        <v>79</v>
      </c>
      <c r="H271" s="64" t="s">
        <v>353</v>
      </c>
      <c r="I271" s="66">
        <v>1399</v>
      </c>
      <c r="J271" s="64" t="s">
        <v>89</v>
      </c>
    </row>
    <row r="272" spans="1:10" ht="14.25" x14ac:dyDescent="0.45">
      <c r="A272" s="72">
        <v>296</v>
      </c>
      <c r="B272" s="67" t="s">
        <v>52</v>
      </c>
      <c r="C272" s="67" t="s">
        <v>60</v>
      </c>
      <c r="D272" s="67" t="s">
        <v>61</v>
      </c>
      <c r="E272" s="67" t="s">
        <v>46</v>
      </c>
      <c r="F272" s="68">
        <v>43396</v>
      </c>
      <c r="G272" s="67" t="s">
        <v>83</v>
      </c>
      <c r="H272" s="67" t="s">
        <v>354</v>
      </c>
      <c r="I272" s="69">
        <v>3199</v>
      </c>
      <c r="J272" s="67" t="s">
        <v>89</v>
      </c>
    </row>
    <row r="273" spans="1:10" ht="14.25" x14ac:dyDescent="0.45">
      <c r="A273" s="71">
        <v>297</v>
      </c>
      <c r="B273" s="64" t="s">
        <v>52</v>
      </c>
      <c r="C273" s="64" t="s">
        <v>60</v>
      </c>
      <c r="D273" s="64" t="s">
        <v>61</v>
      </c>
      <c r="E273" s="64" t="s">
        <v>46</v>
      </c>
      <c r="F273" s="65">
        <v>42851</v>
      </c>
      <c r="G273" s="64" t="s">
        <v>85</v>
      </c>
      <c r="H273" s="64" t="s">
        <v>355</v>
      </c>
      <c r="I273" s="66">
        <v>3599</v>
      </c>
      <c r="J273" s="64" t="s">
        <v>89</v>
      </c>
    </row>
    <row r="274" spans="1:10" ht="14.25" x14ac:dyDescent="0.45">
      <c r="A274" s="72">
        <v>298</v>
      </c>
      <c r="B274" s="67" t="s">
        <v>52</v>
      </c>
      <c r="C274" s="67" t="s">
        <v>60</v>
      </c>
      <c r="D274" s="67" t="s">
        <v>61</v>
      </c>
      <c r="E274" s="67" t="s">
        <v>49</v>
      </c>
      <c r="F274" s="68">
        <v>42772</v>
      </c>
      <c r="G274" s="67" t="s">
        <v>87</v>
      </c>
      <c r="H274" s="67" t="s">
        <v>356</v>
      </c>
      <c r="I274" s="69">
        <v>2099</v>
      </c>
      <c r="J274" s="67" t="s">
        <v>89</v>
      </c>
    </row>
    <row r="275" spans="1:10" ht="14.25" x14ac:dyDescent="0.45">
      <c r="A275" s="71">
        <v>299</v>
      </c>
      <c r="B275" s="64" t="s">
        <v>52</v>
      </c>
      <c r="C275" s="64" t="s">
        <v>60</v>
      </c>
      <c r="D275" s="64" t="s">
        <v>61</v>
      </c>
      <c r="E275" s="64" t="s">
        <v>50</v>
      </c>
      <c r="F275" s="65">
        <v>43349</v>
      </c>
      <c r="G275" s="64" t="s">
        <v>90</v>
      </c>
      <c r="H275" s="64" t="s">
        <v>357</v>
      </c>
      <c r="I275" s="66">
        <v>1999</v>
      </c>
      <c r="J275" s="64" t="s">
        <v>89</v>
      </c>
    </row>
    <row r="276" spans="1:10" ht="14.25" x14ac:dyDescent="0.45">
      <c r="A276" s="72">
        <v>300</v>
      </c>
      <c r="B276" s="67" t="s">
        <v>52</v>
      </c>
      <c r="C276" s="67" t="s">
        <v>60</v>
      </c>
      <c r="D276" s="67" t="s">
        <v>61</v>
      </c>
      <c r="E276" s="67" t="s">
        <v>10</v>
      </c>
      <c r="F276" s="68">
        <v>43382</v>
      </c>
      <c r="G276" s="67" t="s">
        <v>62</v>
      </c>
      <c r="H276" s="67" t="s">
        <v>358</v>
      </c>
      <c r="I276" s="69">
        <v>299</v>
      </c>
      <c r="J276" s="67" t="s">
        <v>89</v>
      </c>
    </row>
    <row r="277" spans="1:10" ht="14.25" x14ac:dyDescent="0.45">
      <c r="A277" s="71">
        <v>301</v>
      </c>
      <c r="B277" s="64" t="s">
        <v>52</v>
      </c>
      <c r="C277" s="64" t="s">
        <v>60</v>
      </c>
      <c r="D277" s="64" t="s">
        <v>61</v>
      </c>
      <c r="E277" s="64" t="s">
        <v>49</v>
      </c>
      <c r="F277" s="65">
        <v>43397</v>
      </c>
      <c r="G277" s="64" t="s">
        <v>65</v>
      </c>
      <c r="H277" s="64" t="s">
        <v>359</v>
      </c>
      <c r="I277" s="66">
        <v>299</v>
      </c>
      <c r="J277" s="64" t="s">
        <v>89</v>
      </c>
    </row>
    <row r="278" spans="1:10" ht="14.25" x14ac:dyDescent="0.45">
      <c r="A278" s="72">
        <v>302</v>
      </c>
      <c r="B278" s="67" t="s">
        <v>52</v>
      </c>
      <c r="C278" s="67" t="s">
        <v>60</v>
      </c>
      <c r="D278" s="67" t="s">
        <v>61</v>
      </c>
      <c r="E278" s="67" t="s">
        <v>46</v>
      </c>
      <c r="F278" s="68">
        <v>43012</v>
      </c>
      <c r="G278" s="67" t="s">
        <v>68</v>
      </c>
      <c r="H278" s="67" t="s">
        <v>360</v>
      </c>
      <c r="I278" s="69">
        <v>529</v>
      </c>
      <c r="J278" s="67" t="s">
        <v>89</v>
      </c>
    </row>
    <row r="279" spans="1:10" ht="14.25" x14ac:dyDescent="0.45">
      <c r="A279" s="71">
        <v>303</v>
      </c>
      <c r="B279" s="64" t="s">
        <v>52</v>
      </c>
      <c r="C279" s="64" t="s">
        <v>60</v>
      </c>
      <c r="D279" s="64" t="s">
        <v>61</v>
      </c>
      <c r="E279" s="64" t="s">
        <v>50</v>
      </c>
      <c r="F279" s="65">
        <v>42908</v>
      </c>
      <c r="G279" s="64" t="s">
        <v>71</v>
      </c>
      <c r="H279" s="64" t="s">
        <v>361</v>
      </c>
      <c r="I279" s="66">
        <v>1299</v>
      </c>
      <c r="J279" s="64" t="s">
        <v>362</v>
      </c>
    </row>
    <row r="280" spans="1:10" ht="14.25" x14ac:dyDescent="0.45">
      <c r="A280" s="72">
        <v>304</v>
      </c>
      <c r="B280" s="67" t="s">
        <v>52</v>
      </c>
      <c r="C280" s="67" t="s">
        <v>60</v>
      </c>
      <c r="D280" s="67" t="s">
        <v>61</v>
      </c>
      <c r="E280" s="67" t="s">
        <v>46</v>
      </c>
      <c r="F280" s="68">
        <v>43136</v>
      </c>
      <c r="G280" s="67" t="s">
        <v>73</v>
      </c>
      <c r="H280" s="67" t="s">
        <v>363</v>
      </c>
      <c r="I280" s="69">
        <v>1199</v>
      </c>
      <c r="J280" s="67" t="s">
        <v>99</v>
      </c>
    </row>
    <row r="281" spans="1:10" ht="14.25" x14ac:dyDescent="0.45">
      <c r="A281" s="71">
        <v>305</v>
      </c>
      <c r="B281" s="64" t="s">
        <v>52</v>
      </c>
      <c r="C281" s="64" t="s">
        <v>364</v>
      </c>
      <c r="D281" s="64" t="s">
        <v>364</v>
      </c>
      <c r="E281" s="64" t="s">
        <v>10</v>
      </c>
      <c r="F281" s="65">
        <v>42842</v>
      </c>
      <c r="G281" s="64" t="s">
        <v>75</v>
      </c>
      <c r="H281" s="64" t="s">
        <v>365</v>
      </c>
      <c r="I281" s="66">
        <v>237</v>
      </c>
      <c r="J281" s="64" t="s">
        <v>366</v>
      </c>
    </row>
    <row r="282" spans="1:10" ht="14.25" x14ac:dyDescent="0.45">
      <c r="A282" s="72">
        <v>306</v>
      </c>
      <c r="B282" s="67" t="s">
        <v>52</v>
      </c>
      <c r="C282" s="67" t="s">
        <v>364</v>
      </c>
      <c r="D282" s="67" t="s">
        <v>364</v>
      </c>
      <c r="E282" s="67" t="s">
        <v>46</v>
      </c>
      <c r="F282" s="68">
        <v>42772</v>
      </c>
      <c r="G282" s="67" t="s">
        <v>77</v>
      </c>
      <c r="H282" s="67" t="s">
        <v>367</v>
      </c>
      <c r="I282" s="69">
        <v>439</v>
      </c>
      <c r="J282" s="67" t="s">
        <v>64</v>
      </c>
    </row>
    <row r="283" spans="1:10" ht="14.25" x14ac:dyDescent="0.45">
      <c r="A283" s="71">
        <v>307</v>
      </c>
      <c r="B283" s="64" t="s">
        <v>52</v>
      </c>
      <c r="C283" s="64" t="s">
        <v>364</v>
      </c>
      <c r="D283" s="64" t="s">
        <v>364</v>
      </c>
      <c r="E283" s="64" t="s">
        <v>46</v>
      </c>
      <c r="F283" s="65">
        <v>43162</v>
      </c>
      <c r="G283" s="64" t="s">
        <v>79</v>
      </c>
      <c r="H283" s="64" t="s">
        <v>368</v>
      </c>
      <c r="I283" s="66">
        <v>439</v>
      </c>
      <c r="J283" s="64" t="s">
        <v>64</v>
      </c>
    </row>
    <row r="284" spans="1:10" ht="14.25" x14ac:dyDescent="0.45">
      <c r="A284" s="72">
        <v>308</v>
      </c>
      <c r="B284" s="67" t="s">
        <v>52</v>
      </c>
      <c r="C284" s="67" t="s">
        <v>364</v>
      </c>
      <c r="D284" s="67" t="s">
        <v>364</v>
      </c>
      <c r="E284" s="67" t="s">
        <v>10</v>
      </c>
      <c r="F284" s="68">
        <v>42921</v>
      </c>
      <c r="G284" s="67" t="s">
        <v>81</v>
      </c>
      <c r="H284" s="67" t="s">
        <v>369</v>
      </c>
      <c r="I284" s="69">
        <v>237</v>
      </c>
      <c r="J284" s="67" t="s">
        <v>366</v>
      </c>
    </row>
    <row r="285" spans="1:10" ht="14.25" x14ac:dyDescent="0.45">
      <c r="A285" s="71">
        <v>309</v>
      </c>
      <c r="B285" s="64" t="s">
        <v>52</v>
      </c>
      <c r="C285" s="64" t="s">
        <v>364</v>
      </c>
      <c r="D285" s="64" t="s">
        <v>364</v>
      </c>
      <c r="E285" s="64" t="s">
        <v>45</v>
      </c>
      <c r="F285" s="65">
        <v>42785</v>
      </c>
      <c r="G285" s="64" t="s">
        <v>83</v>
      </c>
      <c r="H285" s="64" t="s">
        <v>370</v>
      </c>
      <c r="I285" s="66">
        <v>199</v>
      </c>
      <c r="J285" s="64" t="s">
        <v>371</v>
      </c>
    </row>
    <row r="286" spans="1:10" ht="14.25" x14ac:dyDescent="0.45">
      <c r="A286" s="72">
        <v>310</v>
      </c>
      <c r="B286" s="67" t="s">
        <v>52</v>
      </c>
      <c r="C286" s="67" t="s">
        <v>364</v>
      </c>
      <c r="D286" s="67" t="s">
        <v>364</v>
      </c>
      <c r="E286" s="67" t="s">
        <v>45</v>
      </c>
      <c r="F286" s="68">
        <v>43353</v>
      </c>
      <c r="G286" s="67" t="s">
        <v>85</v>
      </c>
      <c r="H286" s="67" t="s">
        <v>372</v>
      </c>
      <c r="I286" s="69">
        <v>439</v>
      </c>
      <c r="J286" s="67" t="s">
        <v>366</v>
      </c>
    </row>
    <row r="287" spans="1:10" ht="14.25" x14ac:dyDescent="0.45">
      <c r="A287" s="71">
        <v>311</v>
      </c>
      <c r="B287" s="64" t="s">
        <v>52</v>
      </c>
      <c r="C287" s="64" t="s">
        <v>364</v>
      </c>
      <c r="D287" s="64" t="s">
        <v>364</v>
      </c>
      <c r="E287" s="64" t="s">
        <v>46</v>
      </c>
      <c r="F287" s="65">
        <v>43247</v>
      </c>
      <c r="G287" s="64" t="s">
        <v>87</v>
      </c>
      <c r="H287" s="64" t="s">
        <v>373</v>
      </c>
      <c r="I287" s="66">
        <v>319</v>
      </c>
      <c r="J287" s="64" t="s">
        <v>366</v>
      </c>
    </row>
    <row r="288" spans="1:10" ht="14.25" x14ac:dyDescent="0.45">
      <c r="A288" s="72">
        <v>312</v>
      </c>
      <c r="B288" s="67" t="s">
        <v>52</v>
      </c>
      <c r="C288" s="67" t="s">
        <v>364</v>
      </c>
      <c r="D288" s="67" t="s">
        <v>364</v>
      </c>
      <c r="E288" s="67" t="s">
        <v>47</v>
      </c>
      <c r="F288" s="68">
        <v>42818</v>
      </c>
      <c r="G288" s="67" t="s">
        <v>90</v>
      </c>
      <c r="H288" s="67" t="s">
        <v>374</v>
      </c>
      <c r="I288" s="69">
        <v>439</v>
      </c>
      <c r="J288" s="67" t="s">
        <v>64</v>
      </c>
    </row>
    <row r="289" spans="1:10" ht="14.25" x14ac:dyDescent="0.45">
      <c r="A289" s="71">
        <v>313</v>
      </c>
      <c r="B289" s="64" t="s">
        <v>52</v>
      </c>
      <c r="C289" s="64" t="s">
        <v>364</v>
      </c>
      <c r="D289" s="64" t="s">
        <v>364</v>
      </c>
      <c r="E289" s="64" t="s">
        <v>46</v>
      </c>
      <c r="F289" s="65">
        <v>43092</v>
      </c>
      <c r="G289" s="64" t="s">
        <v>62</v>
      </c>
      <c r="H289" s="64" t="s">
        <v>375</v>
      </c>
      <c r="I289" s="66">
        <v>164</v>
      </c>
      <c r="J289" s="64" t="s">
        <v>366</v>
      </c>
    </row>
    <row r="290" spans="1:10" ht="14.25" x14ac:dyDescent="0.45">
      <c r="A290" s="72">
        <v>315</v>
      </c>
      <c r="B290" s="67" t="s">
        <v>52</v>
      </c>
      <c r="C290" s="67" t="s">
        <v>364</v>
      </c>
      <c r="D290" s="67" t="s">
        <v>364</v>
      </c>
      <c r="E290" s="67" t="s">
        <v>47</v>
      </c>
      <c r="F290" s="68">
        <v>42741</v>
      </c>
      <c r="G290" s="67" t="s">
        <v>68</v>
      </c>
      <c r="H290" s="67" t="s">
        <v>376</v>
      </c>
      <c r="I290" s="69">
        <v>144</v>
      </c>
      <c r="J290" s="67" t="s">
        <v>366</v>
      </c>
    </row>
    <row r="291" spans="1:10" ht="14.25" x14ac:dyDescent="0.45">
      <c r="A291" s="71">
        <v>317</v>
      </c>
      <c r="B291" s="64" t="s">
        <v>52</v>
      </c>
      <c r="C291" s="64" t="s">
        <v>364</v>
      </c>
      <c r="D291" s="64" t="s">
        <v>364</v>
      </c>
      <c r="E291" s="64" t="s">
        <v>49</v>
      </c>
      <c r="F291" s="65">
        <v>42821</v>
      </c>
      <c r="G291" s="64" t="s">
        <v>73</v>
      </c>
      <c r="H291" s="64" t="s">
        <v>377</v>
      </c>
      <c r="I291" s="66">
        <v>159</v>
      </c>
      <c r="J291" s="64" t="s">
        <v>67</v>
      </c>
    </row>
    <row r="292" spans="1:10" ht="14.25" x14ac:dyDescent="0.45">
      <c r="A292" s="72">
        <v>318</v>
      </c>
      <c r="B292" s="67" t="s">
        <v>52</v>
      </c>
      <c r="C292" s="67" t="s">
        <v>364</v>
      </c>
      <c r="D292" s="67" t="s">
        <v>364</v>
      </c>
      <c r="E292" s="67" t="s">
        <v>10</v>
      </c>
      <c r="F292" s="68">
        <v>43172</v>
      </c>
      <c r="G292" s="67" t="s">
        <v>75</v>
      </c>
      <c r="H292" s="67" t="s">
        <v>378</v>
      </c>
      <c r="I292" s="69">
        <v>1299</v>
      </c>
      <c r="J292" s="67" t="s">
        <v>105</v>
      </c>
    </row>
    <row r="293" spans="1:10" ht="14.25" x14ac:dyDescent="0.45">
      <c r="A293" s="71">
        <v>319</v>
      </c>
      <c r="B293" s="64" t="s">
        <v>52</v>
      </c>
      <c r="C293" s="64" t="s">
        <v>364</v>
      </c>
      <c r="D293" s="64" t="s">
        <v>364</v>
      </c>
      <c r="E293" s="64" t="s">
        <v>49</v>
      </c>
      <c r="F293" s="65">
        <v>43049</v>
      </c>
      <c r="G293" s="64" t="s">
        <v>77</v>
      </c>
      <c r="H293" s="64" t="s">
        <v>379</v>
      </c>
      <c r="I293" s="66">
        <v>179</v>
      </c>
      <c r="J293" s="64" t="s">
        <v>67</v>
      </c>
    </row>
    <row r="294" spans="1:10" ht="14.25" x14ac:dyDescent="0.45">
      <c r="A294" s="72">
        <v>320</v>
      </c>
      <c r="B294" s="67" t="s">
        <v>52</v>
      </c>
      <c r="C294" s="67" t="s">
        <v>364</v>
      </c>
      <c r="D294" s="67" t="s">
        <v>364</v>
      </c>
      <c r="E294" s="67" t="s">
        <v>45</v>
      </c>
      <c r="F294" s="68">
        <v>43359</v>
      </c>
      <c r="G294" s="67" t="s">
        <v>79</v>
      </c>
      <c r="H294" s="67" t="s">
        <v>380</v>
      </c>
      <c r="I294" s="69">
        <v>199</v>
      </c>
      <c r="J294" s="67" t="s">
        <v>99</v>
      </c>
    </row>
    <row r="295" spans="1:10" ht="14.25" x14ac:dyDescent="0.45">
      <c r="A295" s="71">
        <v>321</v>
      </c>
      <c r="B295" s="64" t="s">
        <v>52</v>
      </c>
      <c r="C295" s="64" t="s">
        <v>364</v>
      </c>
      <c r="D295" s="64" t="s">
        <v>364</v>
      </c>
      <c r="E295" s="64" t="s">
        <v>50</v>
      </c>
      <c r="F295" s="65">
        <v>42817</v>
      </c>
      <c r="G295" s="64" t="s">
        <v>81</v>
      </c>
      <c r="H295" s="64" t="s">
        <v>381</v>
      </c>
      <c r="I295" s="66">
        <v>1029</v>
      </c>
      <c r="J295" s="64" t="s">
        <v>105</v>
      </c>
    </row>
    <row r="296" spans="1:10" ht="14.25" x14ac:dyDescent="0.45">
      <c r="A296" s="72">
        <v>322</v>
      </c>
      <c r="B296" s="67" t="s">
        <v>52</v>
      </c>
      <c r="C296" s="67" t="s">
        <v>364</v>
      </c>
      <c r="D296" s="67" t="s">
        <v>364</v>
      </c>
      <c r="E296" s="67" t="s">
        <v>10</v>
      </c>
      <c r="F296" s="68">
        <v>42930</v>
      </c>
      <c r="G296" s="67" t="s">
        <v>83</v>
      </c>
      <c r="H296" s="67" t="s">
        <v>382</v>
      </c>
      <c r="I296" s="69">
        <v>219</v>
      </c>
      <c r="J296" s="67" t="s">
        <v>89</v>
      </c>
    </row>
    <row r="297" spans="1:10" ht="14.25" x14ac:dyDescent="0.45">
      <c r="A297" s="71">
        <v>323</v>
      </c>
      <c r="B297" s="64" t="s">
        <v>52</v>
      </c>
      <c r="C297" s="64" t="s">
        <v>364</v>
      </c>
      <c r="D297" s="64" t="s">
        <v>364</v>
      </c>
      <c r="E297" s="64" t="s">
        <v>50</v>
      </c>
      <c r="F297" s="65">
        <v>42831</v>
      </c>
      <c r="G297" s="64" t="s">
        <v>85</v>
      </c>
      <c r="H297" s="64" t="s">
        <v>383</v>
      </c>
      <c r="I297" s="66">
        <v>164</v>
      </c>
      <c r="J297" s="64" t="s">
        <v>366</v>
      </c>
    </row>
    <row r="298" spans="1:10" ht="14.25" x14ac:dyDescent="0.45">
      <c r="A298" s="72">
        <v>324</v>
      </c>
      <c r="B298" s="67" t="s">
        <v>52</v>
      </c>
      <c r="C298" s="67" t="s">
        <v>364</v>
      </c>
      <c r="D298" s="67" t="s">
        <v>364</v>
      </c>
      <c r="E298" s="67" t="s">
        <v>10</v>
      </c>
      <c r="F298" s="68">
        <v>43275</v>
      </c>
      <c r="G298" s="67" t="s">
        <v>87</v>
      </c>
      <c r="H298" s="67" t="s">
        <v>384</v>
      </c>
      <c r="I298" s="69">
        <v>349</v>
      </c>
      <c r="J298" s="67" t="s">
        <v>366</v>
      </c>
    </row>
    <row r="299" spans="1:10" ht="14.25" x14ac:dyDescent="0.45">
      <c r="A299" s="71">
        <v>325</v>
      </c>
      <c r="B299" s="64" t="s">
        <v>52</v>
      </c>
      <c r="C299" s="64" t="s">
        <v>364</v>
      </c>
      <c r="D299" s="64" t="s">
        <v>364</v>
      </c>
      <c r="E299" s="64" t="s">
        <v>49</v>
      </c>
      <c r="F299" s="65">
        <v>43293</v>
      </c>
      <c r="G299" s="64" t="s">
        <v>90</v>
      </c>
      <c r="H299" s="64" t="s">
        <v>385</v>
      </c>
      <c r="I299" s="66">
        <v>99</v>
      </c>
      <c r="J299" s="64" t="s">
        <v>67</v>
      </c>
    </row>
    <row r="300" spans="1:10" ht="14.25" x14ac:dyDescent="0.45">
      <c r="A300" s="72">
        <v>326</v>
      </c>
      <c r="B300" s="67" t="s">
        <v>52</v>
      </c>
      <c r="C300" s="67" t="s">
        <v>364</v>
      </c>
      <c r="D300" s="67" t="s">
        <v>364</v>
      </c>
      <c r="E300" s="67" t="s">
        <v>45</v>
      </c>
      <c r="F300" s="68">
        <v>43382</v>
      </c>
      <c r="G300" s="67" t="s">
        <v>62</v>
      </c>
      <c r="H300" s="67" t="s">
        <v>386</v>
      </c>
      <c r="I300" s="69">
        <v>899</v>
      </c>
      <c r="J300" s="67" t="s">
        <v>105</v>
      </c>
    </row>
    <row r="301" spans="1:10" ht="14.25" x14ac:dyDescent="0.45">
      <c r="A301" s="71">
        <v>327</v>
      </c>
      <c r="B301" s="64" t="s">
        <v>52</v>
      </c>
      <c r="C301" s="64" t="s">
        <v>364</v>
      </c>
      <c r="D301" s="64" t="s">
        <v>364</v>
      </c>
      <c r="E301" s="64" t="s">
        <v>46</v>
      </c>
      <c r="F301" s="65">
        <v>42895</v>
      </c>
      <c r="G301" s="64" t="s">
        <v>65</v>
      </c>
      <c r="H301" s="64" t="s">
        <v>387</v>
      </c>
      <c r="I301" s="66">
        <v>519</v>
      </c>
      <c r="J301" s="64" t="s">
        <v>366</v>
      </c>
    </row>
    <row r="302" spans="1:10" ht="14.25" x14ac:dyDescent="0.45">
      <c r="A302" s="72">
        <v>328</v>
      </c>
      <c r="B302" s="67" t="s">
        <v>52</v>
      </c>
      <c r="C302" s="67" t="s">
        <v>364</v>
      </c>
      <c r="D302" s="67" t="s">
        <v>364</v>
      </c>
      <c r="E302" s="67" t="s">
        <v>49</v>
      </c>
      <c r="F302" s="68">
        <v>43146</v>
      </c>
      <c r="G302" s="67" t="s">
        <v>68</v>
      </c>
      <c r="H302" s="67" t="s">
        <v>388</v>
      </c>
      <c r="I302" s="69">
        <v>299</v>
      </c>
      <c r="J302" s="67" t="s">
        <v>64</v>
      </c>
    </row>
    <row r="303" spans="1:10" ht="14.25" x14ac:dyDescent="0.45">
      <c r="A303" s="71">
        <v>329</v>
      </c>
      <c r="B303" s="64" t="s">
        <v>52</v>
      </c>
      <c r="C303" s="64" t="s">
        <v>364</v>
      </c>
      <c r="D303" s="64" t="s">
        <v>364</v>
      </c>
      <c r="E303" s="64" t="s">
        <v>47</v>
      </c>
      <c r="F303" s="65">
        <v>42736</v>
      </c>
      <c r="G303" s="64" t="s">
        <v>71</v>
      </c>
      <c r="H303" s="64" t="s">
        <v>389</v>
      </c>
      <c r="I303" s="66">
        <v>144</v>
      </c>
      <c r="J303" s="64" t="s">
        <v>366</v>
      </c>
    </row>
    <row r="304" spans="1:10" ht="14.25" x14ac:dyDescent="0.45">
      <c r="A304" s="72">
        <v>330</v>
      </c>
      <c r="B304" s="67" t="s">
        <v>52</v>
      </c>
      <c r="C304" s="67" t="s">
        <v>364</v>
      </c>
      <c r="D304" s="67" t="s">
        <v>364</v>
      </c>
      <c r="E304" s="67" t="s">
        <v>46</v>
      </c>
      <c r="F304" s="68">
        <v>43364</v>
      </c>
      <c r="G304" s="67" t="s">
        <v>73</v>
      </c>
      <c r="H304" s="67" t="s">
        <v>390</v>
      </c>
      <c r="I304" s="69">
        <v>419</v>
      </c>
      <c r="J304" s="67" t="s">
        <v>64</v>
      </c>
    </row>
    <row r="305" spans="1:10" ht="14.25" x14ac:dyDescent="0.45">
      <c r="A305" s="71">
        <v>331</v>
      </c>
      <c r="B305" s="64" t="s">
        <v>52</v>
      </c>
      <c r="C305" s="64" t="s">
        <v>364</v>
      </c>
      <c r="D305" s="64" t="s">
        <v>364</v>
      </c>
      <c r="E305" s="64" t="s">
        <v>10</v>
      </c>
      <c r="F305" s="65">
        <v>42850</v>
      </c>
      <c r="G305" s="64" t="s">
        <v>75</v>
      </c>
      <c r="H305" s="64" t="s">
        <v>391</v>
      </c>
      <c r="I305" s="66">
        <v>344.77</v>
      </c>
      <c r="J305" s="64" t="s">
        <v>366</v>
      </c>
    </row>
    <row r="306" spans="1:10" ht="14.25" x14ac:dyDescent="0.45">
      <c r="A306" s="72">
        <v>332</v>
      </c>
      <c r="B306" s="67" t="s">
        <v>52</v>
      </c>
      <c r="C306" s="67" t="s">
        <v>364</v>
      </c>
      <c r="D306" s="67" t="s">
        <v>364</v>
      </c>
      <c r="E306" s="67" t="s">
        <v>49</v>
      </c>
      <c r="F306" s="68">
        <v>42783</v>
      </c>
      <c r="G306" s="67" t="s">
        <v>77</v>
      </c>
      <c r="H306" s="67" t="s">
        <v>392</v>
      </c>
      <c r="I306" s="69">
        <v>429</v>
      </c>
      <c r="J306" s="67" t="s">
        <v>366</v>
      </c>
    </row>
    <row r="307" spans="1:10" ht="14.25" x14ac:dyDescent="0.45">
      <c r="A307" s="71">
        <v>333</v>
      </c>
      <c r="B307" s="64" t="s">
        <v>52</v>
      </c>
      <c r="C307" s="64" t="s">
        <v>364</v>
      </c>
      <c r="D307" s="64" t="s">
        <v>364</v>
      </c>
      <c r="E307" s="64" t="s">
        <v>47</v>
      </c>
      <c r="F307" s="65">
        <v>42792</v>
      </c>
      <c r="G307" s="64" t="s">
        <v>79</v>
      </c>
      <c r="H307" s="64" t="s">
        <v>393</v>
      </c>
      <c r="I307" s="66">
        <v>1009</v>
      </c>
      <c r="J307" s="64" t="s">
        <v>64</v>
      </c>
    </row>
    <row r="308" spans="1:10" ht="14.25" x14ac:dyDescent="0.45">
      <c r="A308" s="72">
        <v>334</v>
      </c>
      <c r="B308" s="67" t="s">
        <v>52</v>
      </c>
      <c r="C308" s="67" t="s">
        <v>364</v>
      </c>
      <c r="D308" s="67" t="s">
        <v>364</v>
      </c>
      <c r="E308" s="67" t="s">
        <v>46</v>
      </c>
      <c r="F308" s="68">
        <v>42894</v>
      </c>
      <c r="G308" s="67" t="s">
        <v>81</v>
      </c>
      <c r="H308" s="67" t="s">
        <v>394</v>
      </c>
      <c r="I308" s="69">
        <v>549</v>
      </c>
      <c r="J308" s="67" t="s">
        <v>64</v>
      </c>
    </row>
    <row r="309" spans="1:10" ht="14.25" x14ac:dyDescent="0.45">
      <c r="A309" s="71">
        <v>335</v>
      </c>
      <c r="B309" s="64" t="s">
        <v>52</v>
      </c>
      <c r="C309" s="64" t="s">
        <v>364</v>
      </c>
      <c r="D309" s="64" t="s">
        <v>364</v>
      </c>
      <c r="E309" s="64" t="s">
        <v>49</v>
      </c>
      <c r="F309" s="65">
        <v>43129</v>
      </c>
      <c r="G309" s="64" t="s">
        <v>83</v>
      </c>
      <c r="H309" s="64" t="s">
        <v>395</v>
      </c>
      <c r="I309" s="66">
        <v>199</v>
      </c>
      <c r="J309" s="64" t="s">
        <v>366</v>
      </c>
    </row>
    <row r="310" spans="1:10" ht="14.25" x14ac:dyDescent="0.45">
      <c r="A310" s="72">
        <v>336</v>
      </c>
      <c r="B310" s="67" t="s">
        <v>52</v>
      </c>
      <c r="C310" s="67" t="s">
        <v>364</v>
      </c>
      <c r="D310" s="67" t="s">
        <v>364</v>
      </c>
      <c r="E310" s="67" t="s">
        <v>50</v>
      </c>
      <c r="F310" s="68">
        <v>43324</v>
      </c>
      <c r="G310" s="67" t="s">
        <v>85</v>
      </c>
      <c r="H310" s="67" t="s">
        <v>396</v>
      </c>
      <c r="I310" s="69">
        <v>379</v>
      </c>
      <c r="J310" s="67" t="s">
        <v>99</v>
      </c>
    </row>
    <row r="311" spans="1:10" ht="14.25" x14ac:dyDescent="0.45">
      <c r="A311" s="71">
        <v>337</v>
      </c>
      <c r="B311" s="64" t="s">
        <v>52</v>
      </c>
      <c r="C311" s="64" t="s">
        <v>364</v>
      </c>
      <c r="D311" s="64" t="s">
        <v>364</v>
      </c>
      <c r="E311" s="64" t="s">
        <v>10</v>
      </c>
      <c r="F311" s="65">
        <v>43040</v>
      </c>
      <c r="G311" s="64" t="s">
        <v>87</v>
      </c>
      <c r="H311" s="64" t="s">
        <v>397</v>
      </c>
      <c r="I311" s="66">
        <v>119</v>
      </c>
      <c r="J311" s="64" t="s">
        <v>398</v>
      </c>
    </row>
    <row r="312" spans="1:10" ht="14.25" x14ac:dyDescent="0.45">
      <c r="A312" s="72">
        <v>338</v>
      </c>
      <c r="B312" s="67" t="s">
        <v>52</v>
      </c>
      <c r="C312" s="67" t="s">
        <v>364</v>
      </c>
      <c r="D312" s="67" t="s">
        <v>364</v>
      </c>
      <c r="E312" s="67" t="s">
        <v>10</v>
      </c>
      <c r="F312" s="68">
        <v>43043</v>
      </c>
      <c r="G312" s="67" t="s">
        <v>90</v>
      </c>
      <c r="H312" s="67" t="s">
        <v>399</v>
      </c>
      <c r="I312" s="69">
        <v>89</v>
      </c>
      <c r="J312" s="67" t="s">
        <v>67</v>
      </c>
    </row>
    <row r="313" spans="1:10" ht="14.25" x14ac:dyDescent="0.45">
      <c r="A313" s="71">
        <v>339</v>
      </c>
      <c r="B313" s="64" t="s">
        <v>52</v>
      </c>
      <c r="C313" s="64" t="s">
        <v>364</v>
      </c>
      <c r="D313" s="64" t="s">
        <v>364</v>
      </c>
      <c r="E313" s="64" t="s">
        <v>47</v>
      </c>
      <c r="F313" s="65">
        <v>43170</v>
      </c>
      <c r="G313" s="64" t="s">
        <v>62</v>
      </c>
      <c r="H313" s="64" t="s">
        <v>400</v>
      </c>
      <c r="I313" s="66">
        <v>439</v>
      </c>
      <c r="J313" s="64" t="s">
        <v>366</v>
      </c>
    </row>
    <row r="314" spans="1:10" ht="14.25" x14ac:dyDescent="0.45">
      <c r="A314" s="72">
        <v>340</v>
      </c>
      <c r="B314" s="67" t="s">
        <v>52</v>
      </c>
      <c r="C314" s="67" t="s">
        <v>364</v>
      </c>
      <c r="D314" s="67" t="s">
        <v>364</v>
      </c>
      <c r="E314" s="67" t="s">
        <v>47</v>
      </c>
      <c r="F314" s="68">
        <v>43193</v>
      </c>
      <c r="G314" s="67" t="s">
        <v>65</v>
      </c>
      <c r="H314" s="67" t="s">
        <v>401</v>
      </c>
      <c r="I314" s="69">
        <v>169</v>
      </c>
      <c r="J314" s="67" t="s">
        <v>67</v>
      </c>
    </row>
    <row r="315" spans="1:10" ht="14.25" x14ac:dyDescent="0.45">
      <c r="A315" s="71">
        <v>341</v>
      </c>
      <c r="B315" s="64" t="s">
        <v>52</v>
      </c>
      <c r="C315" s="64" t="s">
        <v>364</v>
      </c>
      <c r="D315" s="64" t="s">
        <v>364</v>
      </c>
      <c r="E315" s="64" t="s">
        <v>45</v>
      </c>
      <c r="F315" s="65">
        <v>43146</v>
      </c>
      <c r="G315" s="64" t="s">
        <v>68</v>
      </c>
      <c r="H315" s="64" t="s">
        <v>402</v>
      </c>
      <c r="I315" s="66">
        <v>499</v>
      </c>
      <c r="J315" s="64" t="s">
        <v>67</v>
      </c>
    </row>
    <row r="316" spans="1:10" ht="14.25" x14ac:dyDescent="0.45">
      <c r="A316" s="72">
        <v>342</v>
      </c>
      <c r="B316" s="67" t="s">
        <v>52</v>
      </c>
      <c r="C316" s="67" t="s">
        <v>364</v>
      </c>
      <c r="D316" s="67" t="s">
        <v>364</v>
      </c>
      <c r="E316" s="67" t="s">
        <v>45</v>
      </c>
      <c r="F316" s="68">
        <v>43037</v>
      </c>
      <c r="G316" s="67" t="s">
        <v>71</v>
      </c>
      <c r="H316" s="67" t="s">
        <v>403</v>
      </c>
      <c r="I316" s="69">
        <v>511.5</v>
      </c>
      <c r="J316" s="67" t="s">
        <v>366</v>
      </c>
    </row>
    <row r="317" spans="1:10" ht="14.25" x14ac:dyDescent="0.45">
      <c r="A317" s="71">
        <v>343</v>
      </c>
      <c r="B317" s="64" t="s">
        <v>52</v>
      </c>
      <c r="C317" s="64" t="s">
        <v>364</v>
      </c>
      <c r="D317" s="64" t="s">
        <v>364</v>
      </c>
      <c r="E317" s="64" t="s">
        <v>46</v>
      </c>
      <c r="F317" s="65">
        <v>42869</v>
      </c>
      <c r="G317" s="64" t="s">
        <v>73</v>
      </c>
      <c r="H317" s="64" t="s">
        <v>404</v>
      </c>
      <c r="I317" s="66">
        <v>549</v>
      </c>
      <c r="J317" s="64" t="s">
        <v>64</v>
      </c>
    </row>
    <row r="318" spans="1:10" ht="14.25" x14ac:dyDescent="0.45">
      <c r="A318" s="72">
        <v>344</v>
      </c>
      <c r="B318" s="67" t="s">
        <v>52</v>
      </c>
      <c r="C318" s="67" t="s">
        <v>364</v>
      </c>
      <c r="D318" s="67" t="s">
        <v>364</v>
      </c>
      <c r="E318" s="67" t="s">
        <v>47</v>
      </c>
      <c r="F318" s="68">
        <v>42885</v>
      </c>
      <c r="G318" s="67" t="s">
        <v>75</v>
      </c>
      <c r="H318" s="67" t="s">
        <v>405</v>
      </c>
      <c r="I318" s="69">
        <v>219</v>
      </c>
      <c r="J318" s="67" t="s">
        <v>67</v>
      </c>
    </row>
    <row r="319" spans="1:10" ht="14.25" x14ac:dyDescent="0.45">
      <c r="A319" s="71">
        <v>345</v>
      </c>
      <c r="B319" s="64" t="s">
        <v>52</v>
      </c>
      <c r="C319" s="64" t="s">
        <v>364</v>
      </c>
      <c r="D319" s="64" t="s">
        <v>364</v>
      </c>
      <c r="E319" s="64" t="s">
        <v>47</v>
      </c>
      <c r="F319" s="65">
        <v>43116</v>
      </c>
      <c r="G319" s="64" t="s">
        <v>77</v>
      </c>
      <c r="H319" s="64" t="s">
        <v>406</v>
      </c>
      <c r="I319" s="66">
        <v>799</v>
      </c>
      <c r="J319" s="64" t="s">
        <v>64</v>
      </c>
    </row>
    <row r="320" spans="1:10" ht="14.25" x14ac:dyDescent="0.45">
      <c r="A320" s="72">
        <v>346</v>
      </c>
      <c r="B320" s="67" t="s">
        <v>52</v>
      </c>
      <c r="C320" s="67" t="s">
        <v>364</v>
      </c>
      <c r="D320" s="67" t="s">
        <v>364</v>
      </c>
      <c r="E320" s="67" t="s">
        <v>46</v>
      </c>
      <c r="F320" s="68">
        <v>43212</v>
      </c>
      <c r="G320" s="67" t="s">
        <v>79</v>
      </c>
      <c r="H320" s="67" t="s">
        <v>407</v>
      </c>
      <c r="I320" s="69">
        <v>159</v>
      </c>
      <c r="J320" s="67" t="s">
        <v>408</v>
      </c>
    </row>
    <row r="321" spans="1:10" ht="14.25" x14ac:dyDescent="0.45">
      <c r="A321" s="71">
        <v>347</v>
      </c>
      <c r="B321" s="64" t="s">
        <v>52</v>
      </c>
      <c r="C321" s="64" t="s">
        <v>409</v>
      </c>
      <c r="D321" s="64" t="s">
        <v>410</v>
      </c>
      <c r="E321" s="64" t="s">
        <v>50</v>
      </c>
      <c r="F321" s="65">
        <v>42934</v>
      </c>
      <c r="G321" s="64" t="s">
        <v>81</v>
      </c>
      <c r="H321" s="64" t="s">
        <v>411</v>
      </c>
      <c r="I321" s="66">
        <v>129</v>
      </c>
      <c r="J321" s="64" t="s">
        <v>89</v>
      </c>
    </row>
    <row r="322" spans="1:10" ht="14.25" x14ac:dyDescent="0.45">
      <c r="A322" s="72">
        <v>348</v>
      </c>
      <c r="B322" s="67" t="s">
        <v>52</v>
      </c>
      <c r="C322" s="67" t="s">
        <v>364</v>
      </c>
      <c r="D322" s="67" t="s">
        <v>364</v>
      </c>
      <c r="E322" s="67" t="s">
        <v>10</v>
      </c>
      <c r="F322" s="68">
        <v>43052</v>
      </c>
      <c r="G322" s="67" t="s">
        <v>83</v>
      </c>
      <c r="H322" s="67" t="s">
        <v>412</v>
      </c>
      <c r="I322" s="69">
        <v>1499</v>
      </c>
      <c r="J322" s="67" t="s">
        <v>105</v>
      </c>
    </row>
    <row r="323" spans="1:10" ht="14.25" x14ac:dyDescent="0.45">
      <c r="A323" s="71">
        <v>349</v>
      </c>
      <c r="B323" s="64" t="s">
        <v>52</v>
      </c>
      <c r="C323" s="64" t="s">
        <v>364</v>
      </c>
      <c r="D323" s="64" t="s">
        <v>364</v>
      </c>
      <c r="E323" s="64" t="s">
        <v>50</v>
      </c>
      <c r="F323" s="65">
        <v>43071</v>
      </c>
      <c r="G323" s="64" t="s">
        <v>85</v>
      </c>
      <c r="H323" s="64" t="s">
        <v>413</v>
      </c>
      <c r="I323" s="66">
        <v>299</v>
      </c>
      <c r="J323" s="64" t="s">
        <v>67</v>
      </c>
    </row>
    <row r="324" spans="1:10" ht="14.25" x14ac:dyDescent="0.45">
      <c r="A324" s="72">
        <v>350</v>
      </c>
      <c r="B324" s="67" t="s">
        <v>52</v>
      </c>
      <c r="C324" s="67" t="s">
        <v>364</v>
      </c>
      <c r="D324" s="67" t="s">
        <v>364</v>
      </c>
      <c r="E324" s="67" t="s">
        <v>50</v>
      </c>
      <c r="F324" s="68">
        <v>43035</v>
      </c>
      <c r="G324" s="67" t="s">
        <v>87</v>
      </c>
      <c r="H324" s="67" t="s">
        <v>414</v>
      </c>
      <c r="I324" s="69">
        <v>189</v>
      </c>
      <c r="J324" s="67" t="s">
        <v>67</v>
      </c>
    </row>
    <row r="325" spans="1:10" ht="14.25" x14ac:dyDescent="0.45">
      <c r="A325" s="71">
        <v>351</v>
      </c>
      <c r="B325" s="64" t="s">
        <v>52</v>
      </c>
      <c r="C325" s="64" t="s">
        <v>364</v>
      </c>
      <c r="D325" s="64" t="s">
        <v>364</v>
      </c>
      <c r="E325" s="64" t="s">
        <v>10</v>
      </c>
      <c r="F325" s="65">
        <v>43305</v>
      </c>
      <c r="G325" s="64" t="s">
        <v>90</v>
      </c>
      <c r="H325" s="64" t="s">
        <v>415</v>
      </c>
      <c r="I325" s="66">
        <v>117</v>
      </c>
      <c r="J325" s="64" t="s">
        <v>408</v>
      </c>
    </row>
    <row r="326" spans="1:10" ht="14.25" x14ac:dyDescent="0.45">
      <c r="A326" s="72">
        <v>352</v>
      </c>
      <c r="B326" s="67" t="s">
        <v>52</v>
      </c>
      <c r="C326" s="67" t="s">
        <v>364</v>
      </c>
      <c r="D326" s="67" t="s">
        <v>364</v>
      </c>
      <c r="E326" s="67" t="s">
        <v>46</v>
      </c>
      <c r="F326" s="68">
        <v>43005</v>
      </c>
      <c r="G326" s="67" t="s">
        <v>62</v>
      </c>
      <c r="H326" s="67" t="s">
        <v>416</v>
      </c>
      <c r="I326" s="69">
        <v>419</v>
      </c>
      <c r="J326" s="67" t="s">
        <v>64</v>
      </c>
    </row>
    <row r="327" spans="1:10" ht="14.25" x14ac:dyDescent="0.45">
      <c r="A327" s="71">
        <v>353</v>
      </c>
      <c r="B327" s="64" t="s">
        <v>52</v>
      </c>
      <c r="C327" s="64" t="s">
        <v>364</v>
      </c>
      <c r="D327" s="64" t="s">
        <v>364</v>
      </c>
      <c r="E327" s="64" t="s">
        <v>47</v>
      </c>
      <c r="F327" s="65">
        <v>43163</v>
      </c>
      <c r="G327" s="64" t="s">
        <v>65</v>
      </c>
      <c r="H327" s="64" t="s">
        <v>417</v>
      </c>
      <c r="I327" s="66">
        <v>659</v>
      </c>
      <c r="J327" s="64" t="s">
        <v>64</v>
      </c>
    </row>
    <row r="328" spans="1:10" ht="14.25" x14ac:dyDescent="0.45">
      <c r="A328" s="72">
        <v>354</v>
      </c>
      <c r="B328" s="67" t="s">
        <v>52</v>
      </c>
      <c r="C328" s="67" t="s">
        <v>364</v>
      </c>
      <c r="D328" s="67" t="s">
        <v>364</v>
      </c>
      <c r="E328" s="67" t="s">
        <v>50</v>
      </c>
      <c r="F328" s="68">
        <v>43149</v>
      </c>
      <c r="G328" s="67" t="s">
        <v>68</v>
      </c>
      <c r="H328" s="67" t="s">
        <v>418</v>
      </c>
      <c r="I328" s="69">
        <v>659</v>
      </c>
      <c r="J328" s="67" t="s">
        <v>64</v>
      </c>
    </row>
    <row r="329" spans="1:10" ht="14.25" x14ac:dyDescent="0.45">
      <c r="A329" s="71">
        <v>355</v>
      </c>
      <c r="B329" s="64" t="s">
        <v>52</v>
      </c>
      <c r="C329" s="64" t="s">
        <v>364</v>
      </c>
      <c r="D329" s="64" t="s">
        <v>364</v>
      </c>
      <c r="E329" s="64" t="s">
        <v>49</v>
      </c>
      <c r="F329" s="65">
        <v>43019</v>
      </c>
      <c r="G329" s="64" t="s">
        <v>71</v>
      </c>
      <c r="H329" s="64" t="s">
        <v>419</v>
      </c>
      <c r="I329" s="66">
        <v>199</v>
      </c>
      <c r="J329" s="64" t="s">
        <v>89</v>
      </c>
    </row>
    <row r="330" spans="1:10" ht="14.25" x14ac:dyDescent="0.45">
      <c r="A330" s="72">
        <v>357</v>
      </c>
      <c r="B330" s="67" t="s">
        <v>52</v>
      </c>
      <c r="C330" s="67" t="s">
        <v>364</v>
      </c>
      <c r="D330" s="67" t="s">
        <v>364</v>
      </c>
      <c r="E330" s="67" t="s">
        <v>50</v>
      </c>
      <c r="F330" s="68">
        <v>43141</v>
      </c>
      <c r="G330" s="67" t="s">
        <v>75</v>
      </c>
      <c r="H330" s="67" t="s">
        <v>420</v>
      </c>
      <c r="I330" s="69">
        <v>219</v>
      </c>
      <c r="J330" s="67" t="s">
        <v>67</v>
      </c>
    </row>
    <row r="331" spans="1:10" ht="14.25" x14ac:dyDescent="0.45">
      <c r="A331" s="71">
        <v>358</v>
      </c>
      <c r="B331" s="64" t="s">
        <v>52</v>
      </c>
      <c r="C331" s="64" t="s">
        <v>364</v>
      </c>
      <c r="D331" s="64" t="s">
        <v>364</v>
      </c>
      <c r="E331" s="64" t="s">
        <v>49</v>
      </c>
      <c r="F331" s="65">
        <v>42987</v>
      </c>
      <c r="G331" s="64" t="s">
        <v>77</v>
      </c>
      <c r="H331" s="64" t="s">
        <v>421</v>
      </c>
      <c r="I331" s="66">
        <v>99</v>
      </c>
      <c r="J331" s="64" t="s">
        <v>422</v>
      </c>
    </row>
    <row r="332" spans="1:10" ht="14.25" x14ac:dyDescent="0.45">
      <c r="A332" s="72">
        <v>359</v>
      </c>
      <c r="B332" s="67" t="s">
        <v>52</v>
      </c>
      <c r="C332" s="67" t="s">
        <v>364</v>
      </c>
      <c r="D332" s="67" t="s">
        <v>364</v>
      </c>
      <c r="E332" s="67" t="s">
        <v>47</v>
      </c>
      <c r="F332" s="68">
        <v>43267</v>
      </c>
      <c r="G332" s="67" t="s">
        <v>79</v>
      </c>
      <c r="H332" s="67" t="s">
        <v>423</v>
      </c>
      <c r="I332" s="69">
        <v>439</v>
      </c>
      <c r="J332" s="67" t="s">
        <v>64</v>
      </c>
    </row>
    <row r="333" spans="1:10" ht="14.25" x14ac:dyDescent="0.45">
      <c r="A333" s="71">
        <v>360</v>
      </c>
      <c r="B333" s="64" t="s">
        <v>52</v>
      </c>
      <c r="C333" s="64" t="s">
        <v>424</v>
      </c>
      <c r="D333" s="64" t="s">
        <v>425</v>
      </c>
      <c r="E333" s="64" t="s">
        <v>49</v>
      </c>
      <c r="F333" s="65">
        <v>43086</v>
      </c>
      <c r="G333" s="64" t="s">
        <v>81</v>
      </c>
      <c r="H333" s="64" t="s">
        <v>426</v>
      </c>
      <c r="I333" s="66">
        <v>149</v>
      </c>
      <c r="J333" s="64" t="s">
        <v>89</v>
      </c>
    </row>
    <row r="334" spans="1:10" ht="14.25" x14ac:dyDescent="0.45">
      <c r="A334" s="72">
        <v>362</v>
      </c>
      <c r="B334" s="67" t="s">
        <v>52</v>
      </c>
      <c r="C334" s="67" t="s">
        <v>364</v>
      </c>
      <c r="D334" s="67" t="s">
        <v>364</v>
      </c>
      <c r="E334" s="67" t="s">
        <v>46</v>
      </c>
      <c r="F334" s="68">
        <v>43056</v>
      </c>
      <c r="G334" s="67" t="s">
        <v>85</v>
      </c>
      <c r="H334" s="67" t="s">
        <v>427</v>
      </c>
      <c r="I334" s="69">
        <v>349</v>
      </c>
      <c r="J334" s="67" t="s">
        <v>67</v>
      </c>
    </row>
    <row r="335" spans="1:10" ht="14.25" x14ac:dyDescent="0.45">
      <c r="A335" s="71">
        <v>363</v>
      </c>
      <c r="B335" s="64" t="s">
        <v>52</v>
      </c>
      <c r="C335" s="64" t="s">
        <v>364</v>
      </c>
      <c r="D335" s="64" t="s">
        <v>364</v>
      </c>
      <c r="E335" s="64" t="s">
        <v>49</v>
      </c>
      <c r="F335" s="65">
        <v>42817</v>
      </c>
      <c r="G335" s="64" t="s">
        <v>87</v>
      </c>
      <c r="H335" s="64" t="s">
        <v>428</v>
      </c>
      <c r="I335" s="66">
        <v>799</v>
      </c>
      <c r="J335" s="64" t="s">
        <v>64</v>
      </c>
    </row>
    <row r="336" spans="1:10" ht="14.25" x14ac:dyDescent="0.45">
      <c r="A336" s="72">
        <v>364</v>
      </c>
      <c r="B336" s="67" t="s">
        <v>52</v>
      </c>
      <c r="C336" s="67" t="s">
        <v>364</v>
      </c>
      <c r="D336" s="67" t="s">
        <v>364</v>
      </c>
      <c r="E336" s="67" t="s">
        <v>10</v>
      </c>
      <c r="F336" s="68">
        <v>43382</v>
      </c>
      <c r="G336" s="67" t="s">
        <v>90</v>
      </c>
      <c r="H336" s="67" t="s">
        <v>429</v>
      </c>
      <c r="I336" s="69">
        <v>229</v>
      </c>
      <c r="J336" s="67" t="s">
        <v>67</v>
      </c>
    </row>
    <row r="337" spans="1:10" ht="14.25" x14ac:dyDescent="0.45">
      <c r="A337" s="71">
        <v>365</v>
      </c>
      <c r="B337" s="64" t="s">
        <v>52</v>
      </c>
      <c r="C337" s="64" t="s">
        <v>364</v>
      </c>
      <c r="D337" s="64" t="s">
        <v>364</v>
      </c>
      <c r="E337" s="64" t="s">
        <v>47</v>
      </c>
      <c r="F337" s="65">
        <v>43207</v>
      </c>
      <c r="G337" s="64" t="s">
        <v>62</v>
      </c>
      <c r="H337" s="64" t="s">
        <v>430</v>
      </c>
      <c r="I337" s="66">
        <v>549</v>
      </c>
      <c r="J337" s="64" t="s">
        <v>64</v>
      </c>
    </row>
    <row r="338" spans="1:10" ht="14.25" x14ac:dyDescent="0.45">
      <c r="A338" s="72">
        <v>366</v>
      </c>
      <c r="B338" s="67" t="s">
        <v>52</v>
      </c>
      <c r="C338" s="67" t="s">
        <v>364</v>
      </c>
      <c r="D338" s="67" t="s">
        <v>364</v>
      </c>
      <c r="E338" s="67" t="s">
        <v>45</v>
      </c>
      <c r="F338" s="68">
        <v>43062</v>
      </c>
      <c r="G338" s="67" t="s">
        <v>65</v>
      </c>
      <c r="H338" s="67" t="s">
        <v>431</v>
      </c>
      <c r="I338" s="69">
        <v>649</v>
      </c>
      <c r="J338" s="67" t="s">
        <v>64</v>
      </c>
    </row>
    <row r="339" spans="1:10" ht="14.25" x14ac:dyDescent="0.45">
      <c r="A339" s="71">
        <v>367</v>
      </c>
      <c r="B339" s="64" t="s">
        <v>52</v>
      </c>
      <c r="C339" s="64" t="s">
        <v>364</v>
      </c>
      <c r="D339" s="64" t="s">
        <v>364</v>
      </c>
      <c r="E339" s="64" t="s">
        <v>50</v>
      </c>
      <c r="F339" s="65">
        <v>42736</v>
      </c>
      <c r="G339" s="64" t="s">
        <v>68</v>
      </c>
      <c r="H339" s="64" t="s">
        <v>432</v>
      </c>
      <c r="I339" s="66">
        <v>379</v>
      </c>
      <c r="J339" s="64" t="s">
        <v>99</v>
      </c>
    </row>
    <row r="340" spans="1:10" ht="14.25" x14ac:dyDescent="0.45">
      <c r="A340" s="72">
        <v>368</v>
      </c>
      <c r="B340" s="67" t="s">
        <v>52</v>
      </c>
      <c r="C340" s="67" t="s">
        <v>364</v>
      </c>
      <c r="D340" s="67" t="s">
        <v>364</v>
      </c>
      <c r="E340" s="67" t="s">
        <v>47</v>
      </c>
      <c r="F340" s="68">
        <v>43411</v>
      </c>
      <c r="G340" s="67" t="s">
        <v>71</v>
      </c>
      <c r="H340" s="67" t="s">
        <v>433</v>
      </c>
      <c r="I340" s="69">
        <v>549</v>
      </c>
      <c r="J340" s="67" t="s">
        <v>64</v>
      </c>
    </row>
    <row r="341" spans="1:10" ht="14.25" x14ac:dyDescent="0.45">
      <c r="A341" s="71">
        <v>369</v>
      </c>
      <c r="B341" s="64" t="s">
        <v>52</v>
      </c>
      <c r="C341" s="64" t="s">
        <v>364</v>
      </c>
      <c r="D341" s="64" t="s">
        <v>364</v>
      </c>
      <c r="E341" s="64" t="s">
        <v>46</v>
      </c>
      <c r="F341" s="65">
        <v>43128</v>
      </c>
      <c r="G341" s="64" t="s">
        <v>73</v>
      </c>
      <c r="H341" s="64" t="s">
        <v>434</v>
      </c>
      <c r="I341" s="66">
        <v>199</v>
      </c>
      <c r="J341" s="64" t="s">
        <v>67</v>
      </c>
    </row>
    <row r="342" spans="1:10" ht="14.25" x14ac:dyDescent="0.45">
      <c r="A342" s="72">
        <v>370</v>
      </c>
      <c r="B342" s="67" t="s">
        <v>52</v>
      </c>
      <c r="C342" s="67" t="s">
        <v>364</v>
      </c>
      <c r="D342" s="67" t="s">
        <v>364</v>
      </c>
      <c r="E342" s="67" t="s">
        <v>10</v>
      </c>
      <c r="F342" s="68">
        <v>42997</v>
      </c>
      <c r="G342" s="67" t="s">
        <v>75</v>
      </c>
      <c r="H342" s="67" t="s">
        <v>435</v>
      </c>
      <c r="I342" s="69">
        <v>649</v>
      </c>
      <c r="J342" s="67" t="s">
        <v>64</v>
      </c>
    </row>
    <row r="343" spans="1:10" ht="14.25" x14ac:dyDescent="0.45">
      <c r="A343" s="71">
        <v>371</v>
      </c>
      <c r="B343" s="64" t="s">
        <v>52</v>
      </c>
      <c r="C343" s="64" t="s">
        <v>364</v>
      </c>
      <c r="D343" s="64" t="s">
        <v>364</v>
      </c>
      <c r="E343" s="64" t="s">
        <v>46</v>
      </c>
      <c r="F343" s="65">
        <v>43382</v>
      </c>
      <c r="G343" s="64" t="s">
        <v>77</v>
      </c>
      <c r="H343" s="64" t="s">
        <v>436</v>
      </c>
      <c r="I343" s="66">
        <v>117</v>
      </c>
      <c r="J343" s="64" t="s">
        <v>408</v>
      </c>
    </row>
    <row r="344" spans="1:10" ht="14.25" x14ac:dyDescent="0.45">
      <c r="A344" s="72">
        <v>372</v>
      </c>
      <c r="B344" s="67" t="s">
        <v>52</v>
      </c>
      <c r="C344" s="67" t="s">
        <v>364</v>
      </c>
      <c r="D344" s="67" t="s">
        <v>364</v>
      </c>
      <c r="E344" s="67" t="s">
        <v>45</v>
      </c>
      <c r="F344" s="68">
        <v>43153</v>
      </c>
      <c r="G344" s="67" t="s">
        <v>79</v>
      </c>
      <c r="H344" s="67" t="s">
        <v>437</v>
      </c>
      <c r="I344" s="69">
        <v>1129</v>
      </c>
      <c r="J344" s="67" t="s">
        <v>64</v>
      </c>
    </row>
    <row r="345" spans="1:10" ht="14.25" x14ac:dyDescent="0.45">
      <c r="A345" s="71">
        <v>374</v>
      </c>
      <c r="B345" s="64" t="s">
        <v>52</v>
      </c>
      <c r="C345" s="64" t="s">
        <v>364</v>
      </c>
      <c r="D345" s="64" t="s">
        <v>364</v>
      </c>
      <c r="E345" s="64" t="s">
        <v>45</v>
      </c>
      <c r="F345" s="65">
        <v>43015</v>
      </c>
      <c r="G345" s="64" t="s">
        <v>83</v>
      </c>
      <c r="H345" s="64" t="s">
        <v>438</v>
      </c>
      <c r="I345" s="66">
        <v>999</v>
      </c>
      <c r="J345" s="64" t="s">
        <v>64</v>
      </c>
    </row>
    <row r="346" spans="1:10" ht="14.25" x14ac:dyDescent="0.45">
      <c r="A346" s="72">
        <v>375</v>
      </c>
      <c r="B346" s="67" t="s">
        <v>52</v>
      </c>
      <c r="C346" s="67" t="s">
        <v>364</v>
      </c>
      <c r="D346" s="67" t="s">
        <v>364</v>
      </c>
      <c r="E346" s="67" t="s">
        <v>47</v>
      </c>
      <c r="F346" s="68">
        <v>43110</v>
      </c>
      <c r="G346" s="67" t="s">
        <v>85</v>
      </c>
      <c r="H346" s="67" t="s">
        <v>104</v>
      </c>
      <c r="I346" s="69">
        <v>1829</v>
      </c>
      <c r="J346" s="67" t="s">
        <v>105</v>
      </c>
    </row>
    <row r="347" spans="1:10" ht="14.25" x14ac:dyDescent="0.45">
      <c r="A347" s="71">
        <v>376</v>
      </c>
      <c r="B347" s="64" t="s">
        <v>52</v>
      </c>
      <c r="C347" s="64" t="s">
        <v>364</v>
      </c>
      <c r="D347" s="64" t="s">
        <v>364</v>
      </c>
      <c r="E347" s="64" t="s">
        <v>45</v>
      </c>
      <c r="F347" s="65">
        <v>43361</v>
      </c>
      <c r="G347" s="64" t="s">
        <v>87</v>
      </c>
      <c r="H347" s="64" t="s">
        <v>439</v>
      </c>
      <c r="I347" s="66">
        <v>199</v>
      </c>
      <c r="J347" s="64" t="s">
        <v>99</v>
      </c>
    </row>
    <row r="348" spans="1:10" ht="14.25" x14ac:dyDescent="0.45">
      <c r="A348" s="72">
        <v>378</v>
      </c>
      <c r="B348" s="67" t="s">
        <v>52</v>
      </c>
      <c r="C348" s="67" t="s">
        <v>440</v>
      </c>
      <c r="D348" s="67" t="s">
        <v>441</v>
      </c>
      <c r="E348" s="67" t="s">
        <v>47</v>
      </c>
      <c r="F348" s="68">
        <v>42977</v>
      </c>
      <c r="G348" s="67" t="s">
        <v>62</v>
      </c>
      <c r="H348" s="67" t="s">
        <v>442</v>
      </c>
      <c r="I348" s="69">
        <v>169</v>
      </c>
      <c r="J348" s="67" t="s">
        <v>89</v>
      </c>
    </row>
    <row r="349" spans="1:10" ht="14.25" x14ac:dyDescent="0.45">
      <c r="A349" s="71">
        <v>379</v>
      </c>
      <c r="B349" s="64" t="s">
        <v>52</v>
      </c>
      <c r="C349" s="64" t="s">
        <v>364</v>
      </c>
      <c r="D349" s="64" t="s">
        <v>364</v>
      </c>
      <c r="E349" s="64" t="s">
        <v>49</v>
      </c>
      <c r="F349" s="65">
        <v>43311</v>
      </c>
      <c r="G349" s="64" t="s">
        <v>65</v>
      </c>
      <c r="H349" s="64" t="s">
        <v>443</v>
      </c>
      <c r="I349" s="66">
        <v>129</v>
      </c>
      <c r="J349" s="64" t="s">
        <v>89</v>
      </c>
    </row>
    <row r="350" spans="1:10" ht="14.25" x14ac:dyDescent="0.45">
      <c r="A350" s="72">
        <v>380</v>
      </c>
      <c r="B350" s="67" t="s">
        <v>52</v>
      </c>
      <c r="C350" s="67" t="s">
        <v>364</v>
      </c>
      <c r="D350" s="67" t="s">
        <v>364</v>
      </c>
      <c r="E350" s="67" t="s">
        <v>10</v>
      </c>
      <c r="F350" s="68">
        <v>42888</v>
      </c>
      <c r="G350" s="67" t="s">
        <v>68</v>
      </c>
      <c r="H350" s="67" t="s">
        <v>444</v>
      </c>
      <c r="I350" s="69">
        <v>179</v>
      </c>
      <c r="J350" s="67" t="s">
        <v>67</v>
      </c>
    </row>
    <row r="351" spans="1:10" ht="14.25" x14ac:dyDescent="0.45">
      <c r="A351" s="71">
        <v>381</v>
      </c>
      <c r="B351" s="64" t="s">
        <v>52</v>
      </c>
      <c r="C351" s="64" t="s">
        <v>364</v>
      </c>
      <c r="D351" s="64" t="s">
        <v>364</v>
      </c>
      <c r="E351" s="64" t="s">
        <v>47</v>
      </c>
      <c r="F351" s="65">
        <v>43383</v>
      </c>
      <c r="G351" s="64" t="s">
        <v>71</v>
      </c>
      <c r="H351" s="64" t="s">
        <v>120</v>
      </c>
      <c r="I351" s="66">
        <v>499</v>
      </c>
      <c r="J351" s="64" t="s">
        <v>67</v>
      </c>
    </row>
    <row r="352" spans="1:10" ht="14.25" x14ac:dyDescent="0.45">
      <c r="A352" s="72">
        <v>382</v>
      </c>
      <c r="B352" s="67" t="s">
        <v>52</v>
      </c>
      <c r="C352" s="67" t="s">
        <v>364</v>
      </c>
      <c r="D352" s="67" t="s">
        <v>364</v>
      </c>
      <c r="E352" s="67" t="s">
        <v>47</v>
      </c>
      <c r="F352" s="68">
        <v>42739</v>
      </c>
      <c r="G352" s="67" t="s">
        <v>73</v>
      </c>
      <c r="H352" s="67" t="s">
        <v>445</v>
      </c>
      <c r="I352" s="69">
        <v>199</v>
      </c>
      <c r="J352" s="67" t="s">
        <v>67</v>
      </c>
    </row>
    <row r="353" spans="1:10" ht="14.25" x14ac:dyDescent="0.45">
      <c r="A353" s="71">
        <v>383</v>
      </c>
      <c r="B353" s="64" t="s">
        <v>52</v>
      </c>
      <c r="C353" s="64" t="s">
        <v>364</v>
      </c>
      <c r="D353" s="64" t="s">
        <v>364</v>
      </c>
      <c r="E353" s="64" t="s">
        <v>47</v>
      </c>
      <c r="F353" s="65">
        <v>42979</v>
      </c>
      <c r="G353" s="64" t="s">
        <v>75</v>
      </c>
      <c r="H353" s="64" t="s">
        <v>446</v>
      </c>
      <c r="I353" s="66">
        <v>599</v>
      </c>
      <c r="J353" s="64" t="s">
        <v>67</v>
      </c>
    </row>
    <row r="354" spans="1:10" ht="14.25" x14ac:dyDescent="0.45">
      <c r="A354" s="72">
        <v>384</v>
      </c>
      <c r="B354" s="67" t="s">
        <v>52</v>
      </c>
      <c r="C354" s="67" t="s">
        <v>364</v>
      </c>
      <c r="D354" s="67" t="s">
        <v>364</v>
      </c>
      <c r="E354" s="67" t="s">
        <v>49</v>
      </c>
      <c r="F354" s="68">
        <v>43351</v>
      </c>
      <c r="G354" s="67" t="s">
        <v>77</v>
      </c>
      <c r="H354" s="67" t="s">
        <v>447</v>
      </c>
      <c r="I354" s="69">
        <v>899</v>
      </c>
      <c r="J354" s="67" t="s">
        <v>64</v>
      </c>
    </row>
    <row r="355" spans="1:10" ht="14.25" x14ac:dyDescent="0.45">
      <c r="A355" s="71">
        <v>385</v>
      </c>
      <c r="B355" s="64" t="s">
        <v>52</v>
      </c>
      <c r="C355" s="64" t="s">
        <v>364</v>
      </c>
      <c r="D355" s="64" t="s">
        <v>364</v>
      </c>
      <c r="E355" s="64" t="s">
        <v>47</v>
      </c>
      <c r="F355" s="65">
        <v>43195</v>
      </c>
      <c r="G355" s="64" t="s">
        <v>79</v>
      </c>
      <c r="H355" s="64" t="s">
        <v>448</v>
      </c>
      <c r="I355" s="66">
        <v>649</v>
      </c>
      <c r="J355" s="64" t="s">
        <v>366</v>
      </c>
    </row>
    <row r="356" spans="1:10" ht="14.25" x14ac:dyDescent="0.45">
      <c r="A356" s="72">
        <v>386</v>
      </c>
      <c r="B356" s="67" t="s">
        <v>52</v>
      </c>
      <c r="C356" s="67" t="s">
        <v>364</v>
      </c>
      <c r="D356" s="67" t="s">
        <v>364</v>
      </c>
      <c r="E356" s="67" t="s">
        <v>49</v>
      </c>
      <c r="F356" s="68">
        <v>42812</v>
      </c>
      <c r="G356" s="67" t="s">
        <v>81</v>
      </c>
      <c r="H356" s="67" t="s">
        <v>449</v>
      </c>
      <c r="I356" s="69">
        <v>199</v>
      </c>
      <c r="J356" s="67" t="s">
        <v>99</v>
      </c>
    </row>
    <row r="357" spans="1:10" ht="14.25" x14ac:dyDescent="0.45">
      <c r="A357" s="71">
        <v>387</v>
      </c>
      <c r="B357" s="64" t="s">
        <v>52</v>
      </c>
      <c r="C357" s="64" t="s">
        <v>364</v>
      </c>
      <c r="D357" s="64" t="s">
        <v>364</v>
      </c>
      <c r="E357" s="64" t="s">
        <v>46</v>
      </c>
      <c r="F357" s="65">
        <v>43056</v>
      </c>
      <c r="G357" s="64" t="s">
        <v>83</v>
      </c>
      <c r="H357" s="64" t="s">
        <v>450</v>
      </c>
      <c r="I357" s="66">
        <v>549</v>
      </c>
      <c r="J357" s="64" t="s">
        <v>64</v>
      </c>
    </row>
    <row r="358" spans="1:10" ht="14.25" x14ac:dyDescent="0.45">
      <c r="A358" s="72">
        <v>388</v>
      </c>
      <c r="B358" s="67" t="s">
        <v>52</v>
      </c>
      <c r="C358" s="67" t="s">
        <v>364</v>
      </c>
      <c r="D358" s="67" t="s">
        <v>364</v>
      </c>
      <c r="E358" s="67" t="s">
        <v>49</v>
      </c>
      <c r="F358" s="68">
        <v>43318</v>
      </c>
      <c r="G358" s="67" t="s">
        <v>85</v>
      </c>
      <c r="H358" s="67" t="s">
        <v>451</v>
      </c>
      <c r="I358" s="69">
        <v>149</v>
      </c>
      <c r="J358" s="67" t="s">
        <v>67</v>
      </c>
    </row>
    <row r="359" spans="1:10" ht="14.25" x14ac:dyDescent="0.45">
      <c r="A359" s="71">
        <v>389</v>
      </c>
      <c r="B359" s="64" t="s">
        <v>52</v>
      </c>
      <c r="C359" s="64" t="s">
        <v>364</v>
      </c>
      <c r="D359" s="64" t="s">
        <v>364</v>
      </c>
      <c r="E359" s="64" t="s">
        <v>49</v>
      </c>
      <c r="F359" s="65">
        <v>43239</v>
      </c>
      <c r="G359" s="64" t="s">
        <v>87</v>
      </c>
      <c r="H359" s="64" t="s">
        <v>452</v>
      </c>
      <c r="I359" s="66">
        <v>449</v>
      </c>
      <c r="J359" s="64" t="s">
        <v>453</v>
      </c>
    </row>
    <row r="360" spans="1:10" ht="14.25" x14ac:dyDescent="0.45">
      <c r="A360" s="72">
        <v>390</v>
      </c>
      <c r="B360" s="67" t="s">
        <v>52</v>
      </c>
      <c r="C360" s="67" t="s">
        <v>364</v>
      </c>
      <c r="D360" s="67" t="s">
        <v>364</v>
      </c>
      <c r="E360" s="67" t="s">
        <v>46</v>
      </c>
      <c r="F360" s="68">
        <v>43364</v>
      </c>
      <c r="G360" s="67" t="s">
        <v>90</v>
      </c>
      <c r="H360" s="67" t="s">
        <v>454</v>
      </c>
      <c r="I360" s="69">
        <v>209</v>
      </c>
      <c r="J360" s="67" t="s">
        <v>99</v>
      </c>
    </row>
    <row r="361" spans="1:10" ht="14.25" x14ac:dyDescent="0.45">
      <c r="A361" s="71">
        <v>391</v>
      </c>
      <c r="B361" s="64" t="s">
        <v>52</v>
      </c>
      <c r="C361" s="64" t="s">
        <v>364</v>
      </c>
      <c r="D361" s="64" t="s">
        <v>364</v>
      </c>
      <c r="E361" s="64" t="s">
        <v>49</v>
      </c>
      <c r="F361" s="65">
        <v>42835</v>
      </c>
      <c r="G361" s="64" t="s">
        <v>62</v>
      </c>
      <c r="H361" s="64" t="s">
        <v>455</v>
      </c>
      <c r="I361" s="66">
        <v>499</v>
      </c>
      <c r="J361" s="64" t="s">
        <v>366</v>
      </c>
    </row>
    <row r="362" spans="1:10" ht="14.25" x14ac:dyDescent="0.45">
      <c r="A362" s="72">
        <v>392</v>
      </c>
      <c r="B362" s="67" t="s">
        <v>52</v>
      </c>
      <c r="C362" s="67" t="s">
        <v>364</v>
      </c>
      <c r="D362" s="67" t="s">
        <v>364</v>
      </c>
      <c r="E362" s="67" t="s">
        <v>49</v>
      </c>
      <c r="F362" s="68">
        <v>43174</v>
      </c>
      <c r="G362" s="67" t="s">
        <v>65</v>
      </c>
      <c r="H362" s="67" t="s">
        <v>456</v>
      </c>
      <c r="I362" s="69">
        <v>1119</v>
      </c>
      <c r="J362" s="67" t="s">
        <v>64</v>
      </c>
    </row>
    <row r="363" spans="1:10" ht="14.25" x14ac:dyDescent="0.45">
      <c r="A363" s="71">
        <v>394</v>
      </c>
      <c r="B363" s="64" t="s">
        <v>52</v>
      </c>
      <c r="C363" s="64" t="s">
        <v>364</v>
      </c>
      <c r="D363" s="64" t="s">
        <v>364</v>
      </c>
      <c r="E363" s="64" t="s">
        <v>50</v>
      </c>
      <c r="F363" s="65">
        <v>42950</v>
      </c>
      <c r="G363" s="64" t="s">
        <v>71</v>
      </c>
      <c r="H363" s="64" t="s">
        <v>457</v>
      </c>
      <c r="I363" s="66">
        <v>499</v>
      </c>
      <c r="J363" s="64" t="s">
        <v>67</v>
      </c>
    </row>
    <row r="364" spans="1:10" ht="14.25" x14ac:dyDescent="0.45">
      <c r="A364" s="72">
        <v>395</v>
      </c>
      <c r="B364" s="67" t="s">
        <v>52</v>
      </c>
      <c r="C364" s="67" t="s">
        <v>364</v>
      </c>
      <c r="D364" s="67" t="s">
        <v>364</v>
      </c>
      <c r="E364" s="67" t="s">
        <v>50</v>
      </c>
      <c r="F364" s="68">
        <v>43125</v>
      </c>
      <c r="G364" s="67" t="s">
        <v>73</v>
      </c>
      <c r="H364" s="67" t="s">
        <v>458</v>
      </c>
      <c r="I364" s="69">
        <v>669</v>
      </c>
      <c r="J364" s="67" t="s">
        <v>64</v>
      </c>
    </row>
    <row r="365" spans="1:10" ht="14.25" x14ac:dyDescent="0.45">
      <c r="A365" s="71">
        <v>396</v>
      </c>
      <c r="B365" s="64" t="s">
        <v>52</v>
      </c>
      <c r="C365" s="64" t="s">
        <v>364</v>
      </c>
      <c r="D365" s="64" t="s">
        <v>364</v>
      </c>
      <c r="E365" s="64" t="s">
        <v>50</v>
      </c>
      <c r="F365" s="65">
        <v>43432</v>
      </c>
      <c r="G365" s="64" t="s">
        <v>75</v>
      </c>
      <c r="H365" s="64" t="s">
        <v>182</v>
      </c>
      <c r="I365" s="66">
        <v>2249</v>
      </c>
      <c r="J365" s="64" t="s">
        <v>105</v>
      </c>
    </row>
    <row r="366" spans="1:10" ht="14.25" x14ac:dyDescent="0.45">
      <c r="A366" s="72">
        <v>397</v>
      </c>
      <c r="B366" s="67" t="s">
        <v>52</v>
      </c>
      <c r="C366" s="67" t="s">
        <v>364</v>
      </c>
      <c r="D366" s="67" t="s">
        <v>364</v>
      </c>
      <c r="E366" s="67" t="s">
        <v>10</v>
      </c>
      <c r="F366" s="68">
        <v>43250</v>
      </c>
      <c r="G366" s="67" t="s">
        <v>77</v>
      </c>
      <c r="H366" s="67" t="s">
        <v>459</v>
      </c>
      <c r="I366" s="69">
        <v>159</v>
      </c>
      <c r="J366" s="67" t="s">
        <v>408</v>
      </c>
    </row>
    <row r="367" spans="1:10" ht="14.25" x14ac:dyDescent="0.45">
      <c r="A367" s="71">
        <v>398</v>
      </c>
      <c r="B367" s="64" t="s">
        <v>52</v>
      </c>
      <c r="C367" s="64" t="s">
        <v>364</v>
      </c>
      <c r="D367" s="64" t="s">
        <v>364</v>
      </c>
      <c r="E367" s="64" t="s">
        <v>10</v>
      </c>
      <c r="F367" s="65">
        <v>43046</v>
      </c>
      <c r="G367" s="64" t="s">
        <v>79</v>
      </c>
      <c r="H367" s="64" t="s">
        <v>460</v>
      </c>
      <c r="I367" s="66">
        <v>189</v>
      </c>
      <c r="J367" s="64" t="s">
        <v>99</v>
      </c>
    </row>
    <row r="368" spans="1:10" ht="14.25" x14ac:dyDescent="0.45">
      <c r="A368" s="72">
        <v>399</v>
      </c>
      <c r="B368" s="67" t="s">
        <v>52</v>
      </c>
      <c r="C368" s="67" t="s">
        <v>364</v>
      </c>
      <c r="D368" s="67" t="s">
        <v>364</v>
      </c>
      <c r="E368" s="67" t="s">
        <v>47</v>
      </c>
      <c r="F368" s="68">
        <v>43395</v>
      </c>
      <c r="G368" s="67" t="s">
        <v>81</v>
      </c>
      <c r="H368" s="67" t="s">
        <v>461</v>
      </c>
      <c r="I368" s="69">
        <v>119</v>
      </c>
      <c r="J368" s="67" t="s">
        <v>67</v>
      </c>
    </row>
    <row r="369" spans="1:10" ht="14.25" x14ac:dyDescent="0.45">
      <c r="A369" s="71">
        <v>400</v>
      </c>
      <c r="B369" s="64" t="s">
        <v>52</v>
      </c>
      <c r="C369" s="64" t="s">
        <v>364</v>
      </c>
      <c r="D369" s="64" t="s">
        <v>364</v>
      </c>
      <c r="E369" s="64" t="s">
        <v>49</v>
      </c>
      <c r="F369" s="65">
        <v>43050</v>
      </c>
      <c r="G369" s="64" t="s">
        <v>83</v>
      </c>
      <c r="H369" s="64" t="s">
        <v>462</v>
      </c>
      <c r="I369" s="66">
        <v>119</v>
      </c>
      <c r="J369" s="64" t="s">
        <v>422</v>
      </c>
    </row>
    <row r="370" spans="1:10" ht="14.25" x14ac:dyDescent="0.45">
      <c r="A370" s="72">
        <v>401</v>
      </c>
      <c r="B370" s="67" t="s">
        <v>52</v>
      </c>
      <c r="C370" s="67" t="s">
        <v>364</v>
      </c>
      <c r="D370" s="67" t="s">
        <v>364</v>
      </c>
      <c r="E370" s="67" t="s">
        <v>49</v>
      </c>
      <c r="F370" s="68">
        <v>42992</v>
      </c>
      <c r="G370" s="67" t="s">
        <v>85</v>
      </c>
      <c r="H370" s="67" t="s">
        <v>463</v>
      </c>
      <c r="I370" s="69">
        <v>439</v>
      </c>
      <c r="J370" s="67" t="s">
        <v>64</v>
      </c>
    </row>
    <row r="371" spans="1:10" ht="14.25" x14ac:dyDescent="0.45">
      <c r="A371" s="71">
        <v>402</v>
      </c>
      <c r="B371" s="64" t="s">
        <v>52</v>
      </c>
      <c r="C371" s="64" t="s">
        <v>364</v>
      </c>
      <c r="D371" s="64" t="s">
        <v>364</v>
      </c>
      <c r="E371" s="64" t="s">
        <v>10</v>
      </c>
      <c r="F371" s="65">
        <v>42757</v>
      </c>
      <c r="G371" s="64" t="s">
        <v>87</v>
      </c>
      <c r="H371" s="64" t="s">
        <v>211</v>
      </c>
      <c r="I371" s="66">
        <v>949</v>
      </c>
      <c r="J371" s="64" t="s">
        <v>89</v>
      </c>
    </row>
    <row r="372" spans="1:10" ht="14.25" x14ac:dyDescent="0.45">
      <c r="A372" s="72">
        <v>403</v>
      </c>
      <c r="B372" s="67" t="s">
        <v>52</v>
      </c>
      <c r="C372" s="67" t="s">
        <v>364</v>
      </c>
      <c r="D372" s="67" t="s">
        <v>364</v>
      </c>
      <c r="E372" s="67" t="s">
        <v>45</v>
      </c>
      <c r="F372" s="68">
        <v>43230</v>
      </c>
      <c r="G372" s="67" t="s">
        <v>90</v>
      </c>
      <c r="H372" s="67" t="s">
        <v>464</v>
      </c>
      <c r="I372" s="69">
        <v>89.99</v>
      </c>
      <c r="J372" s="67" t="s">
        <v>422</v>
      </c>
    </row>
    <row r="373" spans="1:10" ht="14.25" x14ac:dyDescent="0.45">
      <c r="A373" s="71">
        <v>404</v>
      </c>
      <c r="B373" s="64" t="s">
        <v>52</v>
      </c>
      <c r="C373" s="64" t="s">
        <v>364</v>
      </c>
      <c r="D373" s="64" t="s">
        <v>364</v>
      </c>
      <c r="E373" s="64" t="s">
        <v>10</v>
      </c>
      <c r="F373" s="65">
        <v>42817</v>
      </c>
      <c r="G373" s="64" t="s">
        <v>62</v>
      </c>
      <c r="H373" s="64" t="s">
        <v>465</v>
      </c>
      <c r="I373" s="66">
        <v>999</v>
      </c>
      <c r="J373" s="64" t="s">
        <v>64</v>
      </c>
    </row>
    <row r="374" spans="1:10" ht="14.25" x14ac:dyDescent="0.45">
      <c r="A374" s="72">
        <v>405</v>
      </c>
      <c r="B374" s="67" t="s">
        <v>52</v>
      </c>
      <c r="C374" s="67" t="s">
        <v>364</v>
      </c>
      <c r="D374" s="67" t="s">
        <v>364</v>
      </c>
      <c r="E374" s="67" t="s">
        <v>50</v>
      </c>
      <c r="F374" s="68">
        <v>43023</v>
      </c>
      <c r="G374" s="67" t="s">
        <v>65</v>
      </c>
      <c r="H374" s="67" t="s">
        <v>466</v>
      </c>
      <c r="I374" s="69">
        <v>999</v>
      </c>
      <c r="J374" s="67" t="s">
        <v>64</v>
      </c>
    </row>
    <row r="375" spans="1:10" ht="14.25" x14ac:dyDescent="0.45">
      <c r="A375" s="71">
        <v>407</v>
      </c>
      <c r="B375" s="64" t="s">
        <v>52</v>
      </c>
      <c r="C375" s="64" t="s">
        <v>364</v>
      </c>
      <c r="D375" s="64" t="s">
        <v>364</v>
      </c>
      <c r="E375" s="64" t="s">
        <v>10</v>
      </c>
      <c r="F375" s="65">
        <v>43373</v>
      </c>
      <c r="G375" s="64" t="s">
        <v>71</v>
      </c>
      <c r="H375" s="64" t="s">
        <v>229</v>
      </c>
      <c r="I375" s="66">
        <v>699</v>
      </c>
      <c r="J375" s="64" t="s">
        <v>89</v>
      </c>
    </row>
    <row r="376" spans="1:10" ht="14.25" x14ac:dyDescent="0.45">
      <c r="A376" s="72">
        <v>408</v>
      </c>
      <c r="B376" s="67" t="s">
        <v>52</v>
      </c>
      <c r="C376" s="67" t="s">
        <v>364</v>
      </c>
      <c r="D376" s="67" t="s">
        <v>364</v>
      </c>
      <c r="E376" s="67" t="s">
        <v>10</v>
      </c>
      <c r="F376" s="68">
        <v>43214</v>
      </c>
      <c r="G376" s="67" t="s">
        <v>73</v>
      </c>
      <c r="H376" s="67" t="s">
        <v>467</v>
      </c>
      <c r="I376" s="69">
        <v>349</v>
      </c>
      <c r="J376" s="67" t="s">
        <v>453</v>
      </c>
    </row>
    <row r="377" spans="1:10" ht="14.25" x14ac:dyDescent="0.45">
      <c r="A377" s="71">
        <v>409</v>
      </c>
      <c r="B377" s="64" t="s">
        <v>52</v>
      </c>
      <c r="C377" s="64" t="s">
        <v>364</v>
      </c>
      <c r="D377" s="64" t="s">
        <v>364</v>
      </c>
      <c r="E377" s="64" t="s">
        <v>45</v>
      </c>
      <c r="F377" s="65">
        <v>43002</v>
      </c>
      <c r="G377" s="64" t="s">
        <v>75</v>
      </c>
      <c r="H377" s="64" t="s">
        <v>468</v>
      </c>
      <c r="I377" s="66">
        <v>259</v>
      </c>
      <c r="J377" s="64" t="s">
        <v>453</v>
      </c>
    </row>
    <row r="378" spans="1:10" ht="14.25" x14ac:dyDescent="0.45">
      <c r="A378" s="72">
        <v>410</v>
      </c>
      <c r="B378" s="67" t="s">
        <v>52</v>
      </c>
      <c r="C378" s="67" t="s">
        <v>364</v>
      </c>
      <c r="D378" s="67" t="s">
        <v>364</v>
      </c>
      <c r="E378" s="67" t="s">
        <v>10</v>
      </c>
      <c r="F378" s="68">
        <v>43168</v>
      </c>
      <c r="G378" s="67" t="s">
        <v>77</v>
      </c>
      <c r="H378" s="67" t="s">
        <v>469</v>
      </c>
      <c r="I378" s="69">
        <v>1199</v>
      </c>
      <c r="J378" s="67" t="s">
        <v>99</v>
      </c>
    </row>
    <row r="379" spans="1:10" ht="14.25" x14ac:dyDescent="0.45">
      <c r="A379" s="71">
        <v>411</v>
      </c>
      <c r="B379" s="64" t="s">
        <v>52</v>
      </c>
      <c r="C379" s="64" t="s">
        <v>364</v>
      </c>
      <c r="D379" s="64" t="s">
        <v>364</v>
      </c>
      <c r="E379" s="64" t="s">
        <v>49</v>
      </c>
      <c r="F379" s="65">
        <v>43282</v>
      </c>
      <c r="G379" s="64" t="s">
        <v>79</v>
      </c>
      <c r="H379" s="64" t="s">
        <v>470</v>
      </c>
      <c r="I379" s="66">
        <v>1129</v>
      </c>
      <c r="J379" s="64" t="s">
        <v>64</v>
      </c>
    </row>
    <row r="380" spans="1:10" ht="14.25" x14ac:dyDescent="0.45">
      <c r="A380" s="72">
        <v>412</v>
      </c>
      <c r="B380" s="67" t="s">
        <v>52</v>
      </c>
      <c r="C380" s="67" t="s">
        <v>364</v>
      </c>
      <c r="D380" s="67" t="s">
        <v>364</v>
      </c>
      <c r="E380" s="67" t="s">
        <v>50</v>
      </c>
      <c r="F380" s="68">
        <v>42839</v>
      </c>
      <c r="G380" s="67" t="s">
        <v>81</v>
      </c>
      <c r="H380" s="67" t="s">
        <v>471</v>
      </c>
      <c r="I380" s="69">
        <v>899</v>
      </c>
      <c r="J380" s="67" t="s">
        <v>64</v>
      </c>
    </row>
    <row r="381" spans="1:10" ht="14.25" x14ac:dyDescent="0.45">
      <c r="A381" s="71">
        <v>413</v>
      </c>
      <c r="B381" s="64" t="s">
        <v>52</v>
      </c>
      <c r="C381" s="64" t="s">
        <v>364</v>
      </c>
      <c r="D381" s="64" t="s">
        <v>364</v>
      </c>
      <c r="E381" s="64" t="s">
        <v>46</v>
      </c>
      <c r="F381" s="65">
        <v>42772</v>
      </c>
      <c r="G381" s="64" t="s">
        <v>83</v>
      </c>
      <c r="H381" s="64" t="s">
        <v>472</v>
      </c>
      <c r="I381" s="66">
        <v>649</v>
      </c>
      <c r="J381" s="64" t="s">
        <v>64</v>
      </c>
    </row>
    <row r="382" spans="1:10" ht="14.25" x14ac:dyDescent="0.45">
      <c r="A382" s="72">
        <v>414</v>
      </c>
      <c r="B382" s="67" t="s">
        <v>52</v>
      </c>
      <c r="C382" s="67" t="s">
        <v>364</v>
      </c>
      <c r="D382" s="67" t="s">
        <v>364</v>
      </c>
      <c r="E382" s="67" t="s">
        <v>45</v>
      </c>
      <c r="F382" s="68">
        <v>42740</v>
      </c>
      <c r="G382" s="67" t="s">
        <v>85</v>
      </c>
      <c r="H382" s="67" t="s">
        <v>473</v>
      </c>
      <c r="I382" s="69">
        <v>1049</v>
      </c>
      <c r="J382" s="67" t="s">
        <v>89</v>
      </c>
    </row>
    <row r="383" spans="1:10" ht="14.25" x14ac:dyDescent="0.45">
      <c r="A383" s="71">
        <v>415</v>
      </c>
      <c r="B383" s="64" t="s">
        <v>52</v>
      </c>
      <c r="C383" s="64" t="s">
        <v>364</v>
      </c>
      <c r="D383" s="64" t="s">
        <v>364</v>
      </c>
      <c r="E383" s="64" t="s">
        <v>47</v>
      </c>
      <c r="F383" s="65">
        <v>43419</v>
      </c>
      <c r="G383" s="64" t="s">
        <v>87</v>
      </c>
      <c r="H383" s="64" t="s">
        <v>258</v>
      </c>
      <c r="I383" s="66">
        <v>2749</v>
      </c>
      <c r="J383" s="64" t="s">
        <v>105</v>
      </c>
    </row>
    <row r="384" spans="1:10" ht="14.25" x14ac:dyDescent="0.45">
      <c r="A384" s="72">
        <v>416</v>
      </c>
      <c r="B384" s="67" t="s">
        <v>52</v>
      </c>
      <c r="C384" s="67" t="s">
        <v>364</v>
      </c>
      <c r="D384" s="67" t="s">
        <v>364</v>
      </c>
      <c r="E384" s="67" t="s">
        <v>45</v>
      </c>
      <c r="F384" s="68">
        <v>42987</v>
      </c>
      <c r="G384" s="67" t="s">
        <v>90</v>
      </c>
      <c r="H384" s="67" t="s">
        <v>474</v>
      </c>
      <c r="I384" s="69">
        <v>799</v>
      </c>
      <c r="J384" s="67" t="s">
        <v>64</v>
      </c>
    </row>
    <row r="385" spans="1:10" ht="14.25" x14ac:dyDescent="0.45">
      <c r="A385" s="71">
        <v>417</v>
      </c>
      <c r="B385" s="64" t="s">
        <v>52</v>
      </c>
      <c r="C385" s="64" t="s">
        <v>364</v>
      </c>
      <c r="D385" s="64" t="s">
        <v>364</v>
      </c>
      <c r="E385" s="64" t="s">
        <v>46</v>
      </c>
      <c r="F385" s="65">
        <v>43066</v>
      </c>
      <c r="G385" s="64" t="s">
        <v>62</v>
      </c>
      <c r="H385" s="64" t="s">
        <v>475</v>
      </c>
      <c r="I385" s="66">
        <v>117</v>
      </c>
      <c r="J385" s="64" t="s">
        <v>408</v>
      </c>
    </row>
    <row r="386" spans="1:10" ht="14.25" x14ac:dyDescent="0.45">
      <c r="A386" s="72">
        <v>418</v>
      </c>
      <c r="B386" s="67" t="s">
        <v>52</v>
      </c>
      <c r="C386" s="67" t="s">
        <v>364</v>
      </c>
      <c r="D386" s="67" t="s">
        <v>364</v>
      </c>
      <c r="E386" s="67" t="s">
        <v>46</v>
      </c>
      <c r="F386" s="68">
        <v>42931</v>
      </c>
      <c r="G386" s="67" t="s">
        <v>65</v>
      </c>
      <c r="H386" s="67" t="s">
        <v>476</v>
      </c>
      <c r="I386" s="69">
        <v>199</v>
      </c>
      <c r="J386" s="67" t="s">
        <v>398</v>
      </c>
    </row>
    <row r="387" spans="1:10" ht="14.25" x14ac:dyDescent="0.45">
      <c r="A387" s="71">
        <v>420</v>
      </c>
      <c r="B387" s="64" t="s">
        <v>52</v>
      </c>
      <c r="C387" s="64" t="s">
        <v>364</v>
      </c>
      <c r="D387" s="64" t="s">
        <v>364</v>
      </c>
      <c r="E387" s="64" t="s">
        <v>47</v>
      </c>
      <c r="F387" s="65">
        <v>43160</v>
      </c>
      <c r="G387" s="64" t="s">
        <v>71</v>
      </c>
      <c r="H387" s="64" t="s">
        <v>477</v>
      </c>
      <c r="I387" s="66">
        <v>899</v>
      </c>
      <c r="J387" s="64" t="s">
        <v>64</v>
      </c>
    </row>
    <row r="388" spans="1:10" ht="14.25" x14ac:dyDescent="0.45">
      <c r="A388" s="72">
        <v>421</v>
      </c>
      <c r="B388" s="67" t="s">
        <v>52</v>
      </c>
      <c r="C388" s="67" t="s">
        <v>364</v>
      </c>
      <c r="D388" s="67" t="s">
        <v>364</v>
      </c>
      <c r="E388" s="67" t="s">
        <v>49</v>
      </c>
      <c r="F388" s="68">
        <v>42754</v>
      </c>
      <c r="G388" s="67" t="s">
        <v>73</v>
      </c>
      <c r="H388" s="67" t="s">
        <v>279</v>
      </c>
      <c r="I388" s="69">
        <v>999</v>
      </c>
      <c r="J388" s="67" t="s">
        <v>89</v>
      </c>
    </row>
    <row r="389" spans="1:10" ht="14.25" x14ac:dyDescent="0.45">
      <c r="A389" s="71">
        <v>422</v>
      </c>
      <c r="B389" s="64" t="s">
        <v>52</v>
      </c>
      <c r="C389" s="64" t="s">
        <v>364</v>
      </c>
      <c r="D389" s="64" t="s">
        <v>364</v>
      </c>
      <c r="E389" s="64" t="s">
        <v>10</v>
      </c>
      <c r="F389" s="65">
        <v>43135</v>
      </c>
      <c r="G389" s="64" t="s">
        <v>75</v>
      </c>
      <c r="H389" s="64" t="s">
        <v>478</v>
      </c>
      <c r="I389" s="66">
        <v>399</v>
      </c>
      <c r="J389" s="64" t="s">
        <v>453</v>
      </c>
    </row>
    <row r="390" spans="1:10" ht="14.25" x14ac:dyDescent="0.45">
      <c r="A390" s="72">
        <v>423</v>
      </c>
      <c r="B390" s="67" t="s">
        <v>52</v>
      </c>
      <c r="C390" s="67" t="s">
        <v>364</v>
      </c>
      <c r="D390" s="67" t="s">
        <v>364</v>
      </c>
      <c r="E390" s="67" t="s">
        <v>49</v>
      </c>
      <c r="F390" s="68">
        <v>43326</v>
      </c>
      <c r="G390" s="67" t="s">
        <v>77</v>
      </c>
      <c r="H390" s="67" t="s">
        <v>479</v>
      </c>
      <c r="I390" s="69">
        <v>999</v>
      </c>
      <c r="J390" s="67" t="s">
        <v>64</v>
      </c>
    </row>
    <row r="391" spans="1:10" ht="14.25" x14ac:dyDescent="0.45">
      <c r="A391" s="71">
        <v>424</v>
      </c>
      <c r="B391" s="64" t="s">
        <v>52</v>
      </c>
      <c r="C391" s="64" t="s">
        <v>364</v>
      </c>
      <c r="D391" s="64" t="s">
        <v>364</v>
      </c>
      <c r="E391" s="64" t="s">
        <v>46</v>
      </c>
      <c r="F391" s="65">
        <v>43142</v>
      </c>
      <c r="G391" s="64" t="s">
        <v>79</v>
      </c>
      <c r="H391" s="64" t="s">
        <v>480</v>
      </c>
      <c r="I391" s="66">
        <v>219</v>
      </c>
      <c r="J391" s="64" t="s">
        <v>99</v>
      </c>
    </row>
    <row r="392" spans="1:10" ht="14.25" x14ac:dyDescent="0.45">
      <c r="A392" s="72">
        <v>425</v>
      </c>
      <c r="B392" s="67" t="s">
        <v>52</v>
      </c>
      <c r="C392" s="67" t="s">
        <v>364</v>
      </c>
      <c r="D392" s="67" t="s">
        <v>364</v>
      </c>
      <c r="E392" s="67" t="s">
        <v>45</v>
      </c>
      <c r="F392" s="68">
        <v>42886</v>
      </c>
      <c r="G392" s="67" t="s">
        <v>81</v>
      </c>
      <c r="H392" s="67" t="s">
        <v>350</v>
      </c>
      <c r="I392" s="69">
        <v>849</v>
      </c>
      <c r="J392" s="67" t="s">
        <v>99</v>
      </c>
    </row>
    <row r="393" spans="1:10" ht="14.25" x14ac:dyDescent="0.45">
      <c r="A393" s="71">
        <v>426</v>
      </c>
      <c r="B393" s="64" t="s">
        <v>52</v>
      </c>
      <c r="C393" s="64" t="s">
        <v>364</v>
      </c>
      <c r="D393" s="64" t="s">
        <v>364</v>
      </c>
      <c r="E393" s="64" t="s">
        <v>47</v>
      </c>
      <c r="F393" s="65">
        <v>43171</v>
      </c>
      <c r="G393" s="64" t="s">
        <v>83</v>
      </c>
      <c r="H393" s="64" t="s">
        <v>481</v>
      </c>
      <c r="I393" s="66">
        <v>549</v>
      </c>
      <c r="J393" s="64" t="s">
        <v>64</v>
      </c>
    </row>
    <row r="394" spans="1:10" ht="14.25" x14ac:dyDescent="0.45">
      <c r="A394" s="72">
        <v>427</v>
      </c>
      <c r="B394" s="67" t="s">
        <v>52</v>
      </c>
      <c r="C394" s="67" t="s">
        <v>364</v>
      </c>
      <c r="D394" s="67" t="s">
        <v>364</v>
      </c>
      <c r="E394" s="67" t="s">
        <v>46</v>
      </c>
      <c r="F394" s="68">
        <v>43304</v>
      </c>
      <c r="G394" s="67" t="s">
        <v>85</v>
      </c>
      <c r="H394" s="67" t="s">
        <v>482</v>
      </c>
      <c r="I394" s="69">
        <v>159</v>
      </c>
      <c r="J394" s="67" t="s">
        <v>408</v>
      </c>
    </row>
    <row r="395" spans="1:10" ht="14.25" x14ac:dyDescent="0.45">
      <c r="A395" s="71">
        <v>428</v>
      </c>
      <c r="B395" s="64" t="s">
        <v>52</v>
      </c>
      <c r="C395" s="64" t="s">
        <v>440</v>
      </c>
      <c r="D395" s="64" t="s">
        <v>441</v>
      </c>
      <c r="E395" s="64" t="s">
        <v>46</v>
      </c>
      <c r="F395" s="65">
        <v>42742</v>
      </c>
      <c r="G395" s="64" t="s">
        <v>87</v>
      </c>
      <c r="H395" s="64" t="s">
        <v>483</v>
      </c>
      <c r="I395" s="66">
        <v>449</v>
      </c>
      <c r="J395" s="64" t="s">
        <v>89</v>
      </c>
    </row>
    <row r="396" spans="1:10" ht="14.25" x14ac:dyDescent="0.45">
      <c r="A396" s="72">
        <v>430</v>
      </c>
      <c r="B396" s="67" t="s">
        <v>52</v>
      </c>
      <c r="C396" s="67" t="s">
        <v>440</v>
      </c>
      <c r="D396" s="67" t="s">
        <v>441</v>
      </c>
      <c r="E396" s="67" t="s">
        <v>49</v>
      </c>
      <c r="F396" s="68">
        <v>43334</v>
      </c>
      <c r="G396" s="67" t="s">
        <v>62</v>
      </c>
      <c r="H396" s="67" t="s">
        <v>484</v>
      </c>
      <c r="I396" s="69">
        <v>151.99</v>
      </c>
      <c r="J396" s="67" t="s">
        <v>485</v>
      </c>
    </row>
    <row r="397" spans="1:10" ht="14.25" x14ac:dyDescent="0.45">
      <c r="A397" s="71">
        <v>431</v>
      </c>
      <c r="B397" s="64" t="s">
        <v>52</v>
      </c>
      <c r="C397" s="64" t="s">
        <v>440</v>
      </c>
      <c r="D397" s="64" t="s">
        <v>441</v>
      </c>
      <c r="E397" s="64" t="s">
        <v>10</v>
      </c>
      <c r="F397" s="65">
        <v>43108</v>
      </c>
      <c r="G397" s="64" t="s">
        <v>65</v>
      </c>
      <c r="H397" s="64" t="s">
        <v>486</v>
      </c>
      <c r="I397" s="66">
        <v>499</v>
      </c>
      <c r="J397" s="64" t="s">
        <v>89</v>
      </c>
    </row>
    <row r="398" spans="1:10" ht="14.25" x14ac:dyDescent="0.45">
      <c r="A398" s="72">
        <v>432</v>
      </c>
      <c r="B398" s="67" t="s">
        <v>52</v>
      </c>
      <c r="C398" s="67" t="s">
        <v>440</v>
      </c>
      <c r="D398" s="67" t="s">
        <v>441</v>
      </c>
      <c r="E398" s="67" t="s">
        <v>10</v>
      </c>
      <c r="F398" s="68">
        <v>42999</v>
      </c>
      <c r="G398" s="67" t="s">
        <v>68</v>
      </c>
      <c r="H398" s="67" t="s">
        <v>487</v>
      </c>
      <c r="I398" s="69">
        <v>599</v>
      </c>
      <c r="J398" s="67" t="s">
        <v>67</v>
      </c>
    </row>
    <row r="399" spans="1:10" ht="14.25" x14ac:dyDescent="0.45">
      <c r="A399" s="71">
        <v>433</v>
      </c>
      <c r="B399" s="64" t="s">
        <v>52</v>
      </c>
      <c r="C399" s="64" t="s">
        <v>440</v>
      </c>
      <c r="D399" s="64" t="s">
        <v>441</v>
      </c>
      <c r="E399" s="64" t="s">
        <v>45</v>
      </c>
      <c r="F399" s="65">
        <v>42813</v>
      </c>
      <c r="G399" s="64" t="s">
        <v>71</v>
      </c>
      <c r="H399" s="64" t="s">
        <v>488</v>
      </c>
      <c r="I399" s="66">
        <v>699</v>
      </c>
      <c r="J399" s="64" t="s">
        <v>70</v>
      </c>
    </row>
    <row r="400" spans="1:10" ht="14.25" x14ac:dyDescent="0.45">
      <c r="A400" s="72">
        <v>434</v>
      </c>
      <c r="B400" s="67" t="s">
        <v>52</v>
      </c>
      <c r="C400" s="67" t="s">
        <v>440</v>
      </c>
      <c r="D400" s="67" t="s">
        <v>441</v>
      </c>
      <c r="E400" s="67" t="s">
        <v>49</v>
      </c>
      <c r="F400" s="68">
        <v>43294</v>
      </c>
      <c r="G400" s="67" t="s">
        <v>73</v>
      </c>
      <c r="H400" s="67" t="s">
        <v>489</v>
      </c>
      <c r="I400" s="69">
        <v>699</v>
      </c>
      <c r="J400" s="67" t="s">
        <v>67</v>
      </c>
    </row>
    <row r="401" spans="1:10" ht="14.25" x14ac:dyDescent="0.45">
      <c r="A401" s="71">
        <v>435</v>
      </c>
      <c r="B401" s="64" t="s">
        <v>52</v>
      </c>
      <c r="C401" s="64" t="s">
        <v>440</v>
      </c>
      <c r="D401" s="64" t="s">
        <v>441</v>
      </c>
      <c r="E401" s="64" t="s">
        <v>45</v>
      </c>
      <c r="F401" s="65">
        <v>42796</v>
      </c>
      <c r="G401" s="64" t="s">
        <v>75</v>
      </c>
      <c r="H401" s="64" t="s">
        <v>490</v>
      </c>
      <c r="I401" s="66">
        <v>649</v>
      </c>
      <c r="J401" s="64" t="s">
        <v>70</v>
      </c>
    </row>
    <row r="402" spans="1:10" ht="14.25" x14ac:dyDescent="0.45">
      <c r="A402" s="72">
        <v>436</v>
      </c>
      <c r="B402" s="67" t="s">
        <v>52</v>
      </c>
      <c r="C402" s="67" t="s">
        <v>440</v>
      </c>
      <c r="D402" s="67" t="s">
        <v>441</v>
      </c>
      <c r="E402" s="67" t="s">
        <v>46</v>
      </c>
      <c r="F402" s="68">
        <v>43351</v>
      </c>
      <c r="G402" s="67" t="s">
        <v>77</v>
      </c>
      <c r="H402" s="67" t="s">
        <v>491</v>
      </c>
      <c r="I402" s="69">
        <v>549</v>
      </c>
      <c r="J402" s="67" t="s">
        <v>70</v>
      </c>
    </row>
    <row r="403" spans="1:10" ht="14.25" x14ac:dyDescent="0.45">
      <c r="A403" s="71">
        <v>437</v>
      </c>
      <c r="B403" s="64" t="s">
        <v>52</v>
      </c>
      <c r="C403" s="64" t="s">
        <v>440</v>
      </c>
      <c r="D403" s="64" t="s">
        <v>441</v>
      </c>
      <c r="E403" s="64" t="s">
        <v>45</v>
      </c>
      <c r="F403" s="65">
        <v>43106</v>
      </c>
      <c r="G403" s="64" t="s">
        <v>79</v>
      </c>
      <c r="H403" s="64" t="s">
        <v>492</v>
      </c>
      <c r="I403" s="66">
        <v>129</v>
      </c>
      <c r="J403" s="64" t="s">
        <v>99</v>
      </c>
    </row>
    <row r="404" spans="1:10" ht="14.25" x14ac:dyDescent="0.45">
      <c r="A404" s="72">
        <v>438</v>
      </c>
      <c r="B404" s="67" t="s">
        <v>52</v>
      </c>
      <c r="C404" s="67" t="s">
        <v>440</v>
      </c>
      <c r="D404" s="67" t="s">
        <v>441</v>
      </c>
      <c r="E404" s="67" t="s">
        <v>46</v>
      </c>
      <c r="F404" s="68">
        <v>42894</v>
      </c>
      <c r="G404" s="67" t="s">
        <v>81</v>
      </c>
      <c r="H404" s="67" t="s">
        <v>493</v>
      </c>
      <c r="I404" s="69">
        <v>699</v>
      </c>
      <c r="J404" s="67" t="s">
        <v>70</v>
      </c>
    </row>
    <row r="405" spans="1:10" ht="14.25" x14ac:dyDescent="0.45">
      <c r="A405" s="71">
        <v>439</v>
      </c>
      <c r="B405" s="64" t="s">
        <v>52</v>
      </c>
      <c r="C405" s="64" t="s">
        <v>440</v>
      </c>
      <c r="D405" s="64" t="s">
        <v>441</v>
      </c>
      <c r="E405" s="64" t="s">
        <v>45</v>
      </c>
      <c r="F405" s="65">
        <v>42953</v>
      </c>
      <c r="G405" s="64" t="s">
        <v>83</v>
      </c>
      <c r="H405" s="64" t="s">
        <v>494</v>
      </c>
      <c r="I405" s="66">
        <v>499</v>
      </c>
      <c r="J405" s="64" t="s">
        <v>67</v>
      </c>
    </row>
    <row r="406" spans="1:10" ht="14.25" x14ac:dyDescent="0.45">
      <c r="A406" s="72">
        <v>440</v>
      </c>
      <c r="B406" s="67" t="s">
        <v>52</v>
      </c>
      <c r="C406" s="67" t="s">
        <v>440</v>
      </c>
      <c r="D406" s="67" t="s">
        <v>441</v>
      </c>
      <c r="E406" s="67" t="s">
        <v>47</v>
      </c>
      <c r="F406" s="68">
        <v>42738</v>
      </c>
      <c r="G406" s="67" t="s">
        <v>85</v>
      </c>
      <c r="H406" s="67" t="s">
        <v>495</v>
      </c>
      <c r="I406" s="69">
        <v>369</v>
      </c>
      <c r="J406" s="67" t="s">
        <v>70</v>
      </c>
    </row>
    <row r="407" spans="1:10" ht="14.25" x14ac:dyDescent="0.45">
      <c r="A407" s="71">
        <v>441</v>
      </c>
      <c r="B407" s="64" t="s">
        <v>52</v>
      </c>
      <c r="C407" s="64" t="s">
        <v>440</v>
      </c>
      <c r="D407" s="64" t="s">
        <v>441</v>
      </c>
      <c r="E407" s="64" t="s">
        <v>49</v>
      </c>
      <c r="F407" s="65">
        <v>43117</v>
      </c>
      <c r="G407" s="64" t="s">
        <v>87</v>
      </c>
      <c r="H407" s="64" t="s">
        <v>496</v>
      </c>
      <c r="I407" s="66">
        <v>1229</v>
      </c>
      <c r="J407" s="64" t="s">
        <v>64</v>
      </c>
    </row>
    <row r="408" spans="1:10" ht="14.25" x14ac:dyDescent="0.45">
      <c r="A408" s="72">
        <v>442</v>
      </c>
      <c r="B408" s="67" t="s">
        <v>52</v>
      </c>
      <c r="C408" s="67" t="s">
        <v>440</v>
      </c>
      <c r="D408" s="67" t="s">
        <v>441</v>
      </c>
      <c r="E408" s="67" t="s">
        <v>50</v>
      </c>
      <c r="F408" s="68">
        <v>43288</v>
      </c>
      <c r="G408" s="67" t="s">
        <v>90</v>
      </c>
      <c r="H408" s="67" t="s">
        <v>497</v>
      </c>
      <c r="I408" s="69">
        <v>899</v>
      </c>
      <c r="J408" s="67" t="s">
        <v>70</v>
      </c>
    </row>
    <row r="409" spans="1:10" ht="14.25" x14ac:dyDescent="0.45">
      <c r="A409" s="71">
        <v>443</v>
      </c>
      <c r="B409" s="64" t="s">
        <v>52</v>
      </c>
      <c r="C409" s="64" t="s">
        <v>440</v>
      </c>
      <c r="D409" s="64" t="s">
        <v>441</v>
      </c>
      <c r="E409" s="64" t="s">
        <v>10</v>
      </c>
      <c r="F409" s="65">
        <v>43100</v>
      </c>
      <c r="G409" s="64" t="s">
        <v>62</v>
      </c>
      <c r="H409" s="64" t="s">
        <v>498</v>
      </c>
      <c r="I409" s="66">
        <v>448.99</v>
      </c>
      <c r="J409" s="64" t="s">
        <v>70</v>
      </c>
    </row>
    <row r="410" spans="1:10" ht="14.25" x14ac:dyDescent="0.45">
      <c r="A410" s="72">
        <v>445</v>
      </c>
      <c r="B410" s="67" t="s">
        <v>52</v>
      </c>
      <c r="C410" s="67" t="s">
        <v>440</v>
      </c>
      <c r="D410" s="67" t="s">
        <v>441</v>
      </c>
      <c r="E410" s="67" t="s">
        <v>10</v>
      </c>
      <c r="F410" s="68">
        <v>43330</v>
      </c>
      <c r="G410" s="67" t="s">
        <v>68</v>
      </c>
      <c r="H410" s="67" t="s">
        <v>499</v>
      </c>
      <c r="I410" s="69">
        <v>399</v>
      </c>
      <c r="J410" s="67" t="s">
        <v>70</v>
      </c>
    </row>
    <row r="411" spans="1:10" ht="14.25" x14ac:dyDescent="0.45">
      <c r="A411" s="71">
        <v>446</v>
      </c>
      <c r="B411" s="64" t="s">
        <v>52</v>
      </c>
      <c r="C411" s="64" t="s">
        <v>440</v>
      </c>
      <c r="D411" s="64" t="s">
        <v>441</v>
      </c>
      <c r="E411" s="64" t="s">
        <v>47</v>
      </c>
      <c r="F411" s="65">
        <v>42816</v>
      </c>
      <c r="G411" s="64" t="s">
        <v>71</v>
      </c>
      <c r="H411" s="64" t="s">
        <v>500</v>
      </c>
      <c r="I411" s="66">
        <v>2168.75</v>
      </c>
      <c r="J411" s="64" t="s">
        <v>64</v>
      </c>
    </row>
    <row r="412" spans="1:10" ht="14.25" x14ac:dyDescent="0.45">
      <c r="A412" s="72">
        <v>447</v>
      </c>
      <c r="B412" s="67" t="s">
        <v>52</v>
      </c>
      <c r="C412" s="67" t="s">
        <v>440</v>
      </c>
      <c r="D412" s="67" t="s">
        <v>441</v>
      </c>
      <c r="E412" s="67" t="s">
        <v>45</v>
      </c>
      <c r="F412" s="68">
        <v>42779</v>
      </c>
      <c r="G412" s="67" t="s">
        <v>73</v>
      </c>
      <c r="H412" s="67" t="s">
        <v>501</v>
      </c>
      <c r="I412" s="69">
        <v>1299</v>
      </c>
      <c r="J412" s="67" t="s">
        <v>70</v>
      </c>
    </row>
    <row r="413" spans="1:10" ht="14.25" x14ac:dyDescent="0.45">
      <c r="A413" s="71">
        <v>448</v>
      </c>
      <c r="B413" s="64" t="s">
        <v>52</v>
      </c>
      <c r="C413" s="64" t="s">
        <v>440</v>
      </c>
      <c r="D413" s="64" t="s">
        <v>441</v>
      </c>
      <c r="E413" s="64" t="s">
        <v>45</v>
      </c>
      <c r="F413" s="65">
        <v>43095</v>
      </c>
      <c r="G413" s="64" t="s">
        <v>75</v>
      </c>
      <c r="H413" s="64" t="s">
        <v>502</v>
      </c>
      <c r="I413" s="66">
        <v>779</v>
      </c>
      <c r="J413" s="64" t="s">
        <v>64</v>
      </c>
    </row>
    <row r="414" spans="1:10" ht="14.25" x14ac:dyDescent="0.45">
      <c r="A414" s="72">
        <v>449</v>
      </c>
      <c r="B414" s="67" t="s">
        <v>52</v>
      </c>
      <c r="C414" s="67" t="s">
        <v>440</v>
      </c>
      <c r="D414" s="67" t="s">
        <v>441</v>
      </c>
      <c r="E414" s="67" t="s">
        <v>50</v>
      </c>
      <c r="F414" s="68">
        <v>42948</v>
      </c>
      <c r="G414" s="67" t="s">
        <v>77</v>
      </c>
      <c r="H414" s="67" t="s">
        <v>503</v>
      </c>
      <c r="I414" s="69">
        <v>1649</v>
      </c>
      <c r="J414" s="67" t="s">
        <v>64</v>
      </c>
    </row>
    <row r="415" spans="1:10" ht="14.25" x14ac:dyDescent="0.45">
      <c r="A415" s="71">
        <v>450</v>
      </c>
      <c r="B415" s="64" t="s">
        <v>52</v>
      </c>
      <c r="C415" s="64" t="s">
        <v>440</v>
      </c>
      <c r="D415" s="64" t="s">
        <v>441</v>
      </c>
      <c r="E415" s="64" t="s">
        <v>49</v>
      </c>
      <c r="F415" s="65">
        <v>43231</v>
      </c>
      <c r="G415" s="64" t="s">
        <v>79</v>
      </c>
      <c r="H415" s="64" t="s">
        <v>504</v>
      </c>
      <c r="I415" s="66">
        <v>999</v>
      </c>
      <c r="J415" s="64" t="s">
        <v>67</v>
      </c>
    </row>
    <row r="416" spans="1:10" ht="14.25" x14ac:dyDescent="0.45">
      <c r="A416" s="72">
        <v>451</v>
      </c>
      <c r="B416" s="67" t="s">
        <v>52</v>
      </c>
      <c r="C416" s="67" t="s">
        <v>440</v>
      </c>
      <c r="D416" s="67" t="s">
        <v>441</v>
      </c>
      <c r="E416" s="67" t="s">
        <v>10</v>
      </c>
      <c r="F416" s="68">
        <v>42857</v>
      </c>
      <c r="G416" s="67" t="s">
        <v>81</v>
      </c>
      <c r="H416" s="67" t="s">
        <v>505</v>
      </c>
      <c r="I416" s="69">
        <v>1098.99</v>
      </c>
      <c r="J416" s="67" t="s">
        <v>70</v>
      </c>
    </row>
    <row r="417" spans="1:10" ht="14.25" x14ac:dyDescent="0.45">
      <c r="A417" s="71">
        <v>452</v>
      </c>
      <c r="B417" s="64" t="s">
        <v>52</v>
      </c>
      <c r="C417" s="64" t="s">
        <v>440</v>
      </c>
      <c r="D417" s="64" t="s">
        <v>441</v>
      </c>
      <c r="E417" s="64" t="s">
        <v>50</v>
      </c>
      <c r="F417" s="65">
        <v>43416</v>
      </c>
      <c r="G417" s="64" t="s">
        <v>83</v>
      </c>
      <c r="H417" s="64" t="s">
        <v>506</v>
      </c>
      <c r="I417" s="66">
        <v>669</v>
      </c>
      <c r="J417" s="64" t="s">
        <v>70</v>
      </c>
    </row>
    <row r="418" spans="1:10" ht="14.25" x14ac:dyDescent="0.45">
      <c r="A418" s="72">
        <v>453</v>
      </c>
      <c r="B418" s="67" t="s">
        <v>52</v>
      </c>
      <c r="C418" s="67" t="s">
        <v>440</v>
      </c>
      <c r="D418" s="67" t="s">
        <v>441</v>
      </c>
      <c r="E418" s="67" t="s">
        <v>50</v>
      </c>
      <c r="F418" s="68">
        <v>42964</v>
      </c>
      <c r="G418" s="67" t="s">
        <v>85</v>
      </c>
      <c r="H418" s="67" t="s">
        <v>507</v>
      </c>
      <c r="I418" s="69">
        <v>1199</v>
      </c>
      <c r="J418" s="67" t="s">
        <v>70</v>
      </c>
    </row>
    <row r="419" spans="1:10" ht="14.25" x14ac:dyDescent="0.45">
      <c r="A419" s="71">
        <v>454</v>
      </c>
      <c r="B419" s="64" t="s">
        <v>52</v>
      </c>
      <c r="C419" s="64" t="s">
        <v>440</v>
      </c>
      <c r="D419" s="64" t="s">
        <v>441</v>
      </c>
      <c r="E419" s="64" t="s">
        <v>10</v>
      </c>
      <c r="F419" s="65">
        <v>42785</v>
      </c>
      <c r="G419" s="64" t="s">
        <v>87</v>
      </c>
      <c r="H419" s="64" t="s">
        <v>508</v>
      </c>
      <c r="I419" s="66">
        <v>1199</v>
      </c>
      <c r="J419" s="64" t="s">
        <v>70</v>
      </c>
    </row>
    <row r="420" spans="1:10" ht="14.25" x14ac:dyDescent="0.45">
      <c r="A420" s="72">
        <v>455</v>
      </c>
      <c r="B420" s="67" t="s">
        <v>52</v>
      </c>
      <c r="C420" s="67" t="s">
        <v>440</v>
      </c>
      <c r="D420" s="67" t="s">
        <v>441</v>
      </c>
      <c r="E420" s="67" t="s">
        <v>50</v>
      </c>
      <c r="F420" s="68">
        <v>43095</v>
      </c>
      <c r="G420" s="67" t="s">
        <v>90</v>
      </c>
      <c r="H420" s="67" t="s">
        <v>509</v>
      </c>
      <c r="I420" s="69">
        <v>499</v>
      </c>
      <c r="J420" s="67" t="s">
        <v>70</v>
      </c>
    </row>
    <row r="421" spans="1:10" ht="14.25" x14ac:dyDescent="0.45">
      <c r="A421" s="71">
        <v>456</v>
      </c>
      <c r="B421" s="64" t="s">
        <v>52</v>
      </c>
      <c r="C421" s="64" t="s">
        <v>440</v>
      </c>
      <c r="D421" s="64" t="s">
        <v>441</v>
      </c>
      <c r="E421" s="64" t="s">
        <v>45</v>
      </c>
      <c r="F421" s="65">
        <v>43081</v>
      </c>
      <c r="G421" s="64" t="s">
        <v>62</v>
      </c>
      <c r="H421" s="64" t="s">
        <v>510</v>
      </c>
      <c r="I421" s="66">
        <v>999</v>
      </c>
      <c r="J421" s="64" t="s">
        <v>70</v>
      </c>
    </row>
    <row r="422" spans="1:10" ht="14.25" x14ac:dyDescent="0.45">
      <c r="A422" s="72">
        <v>457</v>
      </c>
      <c r="B422" s="67" t="s">
        <v>52</v>
      </c>
      <c r="C422" s="67" t="s">
        <v>440</v>
      </c>
      <c r="D422" s="67" t="s">
        <v>441</v>
      </c>
      <c r="E422" s="67" t="s">
        <v>50</v>
      </c>
      <c r="F422" s="68">
        <v>43125</v>
      </c>
      <c r="G422" s="67" t="s">
        <v>65</v>
      </c>
      <c r="H422" s="67" t="s">
        <v>511</v>
      </c>
      <c r="I422" s="69">
        <v>2459</v>
      </c>
      <c r="J422" s="67" t="s">
        <v>64</v>
      </c>
    </row>
    <row r="423" spans="1:10" ht="14.25" x14ac:dyDescent="0.45">
      <c r="A423" s="71">
        <v>458</v>
      </c>
      <c r="B423" s="64" t="s">
        <v>52</v>
      </c>
      <c r="C423" s="64" t="s">
        <v>440</v>
      </c>
      <c r="D423" s="64" t="s">
        <v>441</v>
      </c>
      <c r="E423" s="64" t="s">
        <v>10</v>
      </c>
      <c r="F423" s="65">
        <v>43270</v>
      </c>
      <c r="G423" s="64" t="s">
        <v>68</v>
      </c>
      <c r="H423" s="64" t="s">
        <v>512</v>
      </c>
      <c r="I423" s="66">
        <v>1419</v>
      </c>
      <c r="J423" s="64" t="s">
        <v>64</v>
      </c>
    </row>
    <row r="424" spans="1:10" ht="14.25" x14ac:dyDescent="0.45">
      <c r="A424" s="72">
        <v>459</v>
      </c>
      <c r="B424" s="67" t="s">
        <v>52</v>
      </c>
      <c r="C424" s="67" t="s">
        <v>440</v>
      </c>
      <c r="D424" s="67" t="s">
        <v>441</v>
      </c>
      <c r="E424" s="67" t="s">
        <v>49</v>
      </c>
      <c r="F424" s="68">
        <v>43229</v>
      </c>
      <c r="G424" s="67" t="s">
        <v>71</v>
      </c>
      <c r="H424" s="67" t="s">
        <v>513</v>
      </c>
      <c r="I424" s="69">
        <v>699</v>
      </c>
      <c r="J424" s="67" t="s">
        <v>70</v>
      </c>
    </row>
    <row r="425" spans="1:10" ht="14.25" x14ac:dyDescent="0.45">
      <c r="A425" s="71">
        <v>460</v>
      </c>
      <c r="B425" s="64" t="s">
        <v>52</v>
      </c>
      <c r="C425" s="64" t="s">
        <v>440</v>
      </c>
      <c r="D425" s="64" t="s">
        <v>441</v>
      </c>
      <c r="E425" s="64" t="s">
        <v>46</v>
      </c>
      <c r="F425" s="65">
        <v>43150</v>
      </c>
      <c r="G425" s="64" t="s">
        <v>73</v>
      </c>
      <c r="H425" s="64" t="s">
        <v>514</v>
      </c>
      <c r="I425" s="66">
        <v>999</v>
      </c>
      <c r="J425" s="64" t="s">
        <v>70</v>
      </c>
    </row>
    <row r="426" spans="1:10" ht="14.25" x14ac:dyDescent="0.45">
      <c r="A426" s="72">
        <v>462</v>
      </c>
      <c r="B426" s="67" t="s">
        <v>52</v>
      </c>
      <c r="C426" s="67" t="s">
        <v>440</v>
      </c>
      <c r="D426" s="67" t="s">
        <v>441</v>
      </c>
      <c r="E426" s="67" t="s">
        <v>47</v>
      </c>
      <c r="F426" s="68">
        <v>43196</v>
      </c>
      <c r="G426" s="67" t="s">
        <v>77</v>
      </c>
      <c r="H426" s="67" t="s">
        <v>515</v>
      </c>
      <c r="I426" s="69">
        <v>549</v>
      </c>
      <c r="J426" s="67" t="s">
        <v>64</v>
      </c>
    </row>
    <row r="427" spans="1:10" ht="14.25" x14ac:dyDescent="0.45">
      <c r="A427" s="71">
        <v>463</v>
      </c>
      <c r="B427" s="64" t="s">
        <v>52</v>
      </c>
      <c r="C427" s="64" t="s">
        <v>440</v>
      </c>
      <c r="D427" s="64" t="s">
        <v>441</v>
      </c>
      <c r="E427" s="64" t="s">
        <v>10</v>
      </c>
      <c r="F427" s="65">
        <v>42980</v>
      </c>
      <c r="G427" s="64" t="s">
        <v>79</v>
      </c>
      <c r="H427" s="64" t="s">
        <v>516</v>
      </c>
      <c r="I427" s="66">
        <v>1499</v>
      </c>
      <c r="J427" s="64" t="s">
        <v>70</v>
      </c>
    </row>
    <row r="428" spans="1:10" ht="14.25" x14ac:dyDescent="0.45">
      <c r="A428" s="72">
        <v>464</v>
      </c>
      <c r="B428" s="67" t="s">
        <v>52</v>
      </c>
      <c r="C428" s="67" t="s">
        <v>440</v>
      </c>
      <c r="D428" s="67" t="s">
        <v>441</v>
      </c>
      <c r="E428" s="67" t="s">
        <v>47</v>
      </c>
      <c r="F428" s="68">
        <v>43319</v>
      </c>
      <c r="G428" s="67" t="s">
        <v>81</v>
      </c>
      <c r="H428" s="67" t="s">
        <v>517</v>
      </c>
      <c r="I428" s="69">
        <v>999</v>
      </c>
      <c r="J428" s="67" t="s">
        <v>70</v>
      </c>
    </row>
    <row r="429" spans="1:10" ht="14.25" x14ac:dyDescent="0.45">
      <c r="A429" s="71">
        <v>465</v>
      </c>
      <c r="B429" s="64" t="s">
        <v>52</v>
      </c>
      <c r="C429" s="64" t="s">
        <v>440</v>
      </c>
      <c r="D429" s="64" t="s">
        <v>441</v>
      </c>
      <c r="E429" s="64" t="s">
        <v>47</v>
      </c>
      <c r="F429" s="65">
        <v>43376</v>
      </c>
      <c r="G429" s="64" t="s">
        <v>83</v>
      </c>
      <c r="H429" s="64" t="s">
        <v>518</v>
      </c>
      <c r="I429" s="66">
        <v>945</v>
      </c>
      <c r="J429" s="64" t="s">
        <v>70</v>
      </c>
    </row>
    <row r="430" spans="1:10" ht="14.25" x14ac:dyDescent="0.45">
      <c r="A430" s="72">
        <v>466</v>
      </c>
      <c r="B430" s="67" t="s">
        <v>52</v>
      </c>
      <c r="C430" s="67" t="s">
        <v>440</v>
      </c>
      <c r="D430" s="67" t="s">
        <v>441</v>
      </c>
      <c r="E430" s="67" t="s">
        <v>45</v>
      </c>
      <c r="F430" s="68">
        <v>43333</v>
      </c>
      <c r="G430" s="67" t="s">
        <v>85</v>
      </c>
      <c r="H430" s="67" t="s">
        <v>519</v>
      </c>
      <c r="I430" s="69">
        <v>1999</v>
      </c>
      <c r="J430" s="67" t="s">
        <v>70</v>
      </c>
    </row>
    <row r="431" spans="1:10" ht="14.25" x14ac:dyDescent="0.45">
      <c r="A431" s="71">
        <v>467</v>
      </c>
      <c r="B431" s="64" t="s">
        <v>52</v>
      </c>
      <c r="C431" s="64" t="s">
        <v>440</v>
      </c>
      <c r="D431" s="64" t="s">
        <v>441</v>
      </c>
      <c r="E431" s="64" t="s">
        <v>46</v>
      </c>
      <c r="F431" s="65">
        <v>43382</v>
      </c>
      <c r="G431" s="64" t="s">
        <v>87</v>
      </c>
      <c r="H431" s="64" t="s">
        <v>520</v>
      </c>
      <c r="I431" s="66">
        <v>999</v>
      </c>
      <c r="J431" s="64" t="s">
        <v>117</v>
      </c>
    </row>
    <row r="432" spans="1:10" ht="14.25" x14ac:dyDescent="0.45">
      <c r="A432" s="72">
        <v>468</v>
      </c>
      <c r="B432" s="67" t="s">
        <v>52</v>
      </c>
      <c r="C432" s="67" t="s">
        <v>440</v>
      </c>
      <c r="D432" s="67" t="s">
        <v>441</v>
      </c>
      <c r="E432" s="67" t="s">
        <v>10</v>
      </c>
      <c r="F432" s="68">
        <v>42780</v>
      </c>
      <c r="G432" s="67" t="s">
        <v>90</v>
      </c>
      <c r="H432" s="67" t="s">
        <v>521</v>
      </c>
      <c r="I432" s="69">
        <v>1199</v>
      </c>
      <c r="J432" s="67" t="s">
        <v>161</v>
      </c>
    </row>
    <row r="433" spans="1:10" ht="14.25" x14ac:dyDescent="0.45">
      <c r="A433" s="71">
        <v>469</v>
      </c>
      <c r="B433" s="64" t="s">
        <v>52</v>
      </c>
      <c r="C433" s="64" t="s">
        <v>440</v>
      </c>
      <c r="D433" s="64" t="s">
        <v>441</v>
      </c>
      <c r="E433" s="64" t="s">
        <v>49</v>
      </c>
      <c r="F433" s="65">
        <v>43219</v>
      </c>
      <c r="G433" s="64" t="s">
        <v>62</v>
      </c>
      <c r="H433" s="64" t="s">
        <v>522</v>
      </c>
      <c r="I433" s="66">
        <v>899</v>
      </c>
      <c r="J433" s="64" t="s">
        <v>89</v>
      </c>
    </row>
    <row r="434" spans="1:10" ht="14.25" x14ac:dyDescent="0.45">
      <c r="A434" s="72">
        <v>470</v>
      </c>
      <c r="B434" s="67" t="s">
        <v>52</v>
      </c>
      <c r="C434" s="67" t="s">
        <v>440</v>
      </c>
      <c r="D434" s="67" t="s">
        <v>441</v>
      </c>
      <c r="E434" s="67" t="s">
        <v>46</v>
      </c>
      <c r="F434" s="68">
        <v>42981</v>
      </c>
      <c r="G434" s="67" t="s">
        <v>65</v>
      </c>
      <c r="H434" s="67" t="s">
        <v>523</v>
      </c>
      <c r="I434" s="69">
        <v>759</v>
      </c>
      <c r="J434" s="67" t="s">
        <v>70</v>
      </c>
    </row>
    <row r="435" spans="1:10" ht="14.25" x14ac:dyDescent="0.45">
      <c r="A435" s="71">
        <v>471</v>
      </c>
      <c r="B435" s="64" t="s">
        <v>52</v>
      </c>
      <c r="C435" s="64" t="s">
        <v>440</v>
      </c>
      <c r="D435" s="64" t="s">
        <v>441</v>
      </c>
      <c r="E435" s="64" t="s">
        <v>10</v>
      </c>
      <c r="F435" s="65">
        <v>43204</v>
      </c>
      <c r="G435" s="64" t="s">
        <v>68</v>
      </c>
      <c r="H435" s="64" t="s">
        <v>500</v>
      </c>
      <c r="I435" s="66">
        <v>2053</v>
      </c>
      <c r="J435" s="64" t="s">
        <v>64</v>
      </c>
    </row>
    <row r="436" spans="1:10" ht="14.25" x14ac:dyDescent="0.45">
      <c r="A436" s="72">
        <v>473</v>
      </c>
      <c r="B436" s="67" t="s">
        <v>52</v>
      </c>
      <c r="C436" s="67" t="s">
        <v>440</v>
      </c>
      <c r="D436" s="67" t="s">
        <v>441</v>
      </c>
      <c r="E436" s="67" t="s">
        <v>47</v>
      </c>
      <c r="F436" s="68">
        <v>43334</v>
      </c>
      <c r="G436" s="67" t="s">
        <v>73</v>
      </c>
      <c r="H436" s="67" t="s">
        <v>524</v>
      </c>
      <c r="I436" s="69">
        <v>1449</v>
      </c>
      <c r="J436" s="67" t="s">
        <v>67</v>
      </c>
    </row>
    <row r="437" spans="1:10" ht="14.25" x14ac:dyDescent="0.45">
      <c r="A437" s="71">
        <v>474</v>
      </c>
      <c r="B437" s="64" t="s">
        <v>52</v>
      </c>
      <c r="C437" s="64" t="s">
        <v>440</v>
      </c>
      <c r="D437" s="64" t="s">
        <v>441</v>
      </c>
      <c r="E437" s="64" t="s">
        <v>49</v>
      </c>
      <c r="F437" s="65">
        <v>43423</v>
      </c>
      <c r="G437" s="64" t="s">
        <v>75</v>
      </c>
      <c r="H437" s="64" t="s">
        <v>525</v>
      </c>
      <c r="I437" s="66">
        <v>999</v>
      </c>
      <c r="J437" s="64" t="s">
        <v>70</v>
      </c>
    </row>
    <row r="438" spans="1:10" ht="14.25" x14ac:dyDescent="0.45">
      <c r="A438" s="72">
        <v>475</v>
      </c>
      <c r="B438" s="67" t="s">
        <v>52</v>
      </c>
      <c r="C438" s="67" t="s">
        <v>440</v>
      </c>
      <c r="D438" s="67" t="s">
        <v>441</v>
      </c>
      <c r="E438" s="67" t="s">
        <v>10</v>
      </c>
      <c r="F438" s="68">
        <v>43213</v>
      </c>
      <c r="G438" s="67" t="s">
        <v>77</v>
      </c>
      <c r="H438" s="67" t="s">
        <v>526</v>
      </c>
      <c r="I438" s="69">
        <v>349</v>
      </c>
      <c r="J438" s="67" t="s">
        <v>67</v>
      </c>
    </row>
    <row r="439" spans="1:10" ht="14.25" x14ac:dyDescent="0.45">
      <c r="A439" s="71">
        <v>476</v>
      </c>
      <c r="B439" s="64" t="s">
        <v>52</v>
      </c>
      <c r="C439" s="64" t="s">
        <v>440</v>
      </c>
      <c r="D439" s="64" t="s">
        <v>441</v>
      </c>
      <c r="E439" s="64" t="s">
        <v>45</v>
      </c>
      <c r="F439" s="65">
        <v>42999</v>
      </c>
      <c r="G439" s="64" t="s">
        <v>79</v>
      </c>
      <c r="H439" s="64" t="s">
        <v>527</v>
      </c>
      <c r="I439" s="66">
        <v>549</v>
      </c>
      <c r="J439" s="64" t="s">
        <v>89</v>
      </c>
    </row>
    <row r="440" spans="1:10" ht="14.25" x14ac:dyDescent="0.45">
      <c r="A440" s="72">
        <v>477</v>
      </c>
      <c r="B440" s="67" t="s">
        <v>52</v>
      </c>
      <c r="C440" s="67" t="s">
        <v>440</v>
      </c>
      <c r="D440" s="67" t="s">
        <v>441</v>
      </c>
      <c r="E440" s="67" t="s">
        <v>49</v>
      </c>
      <c r="F440" s="68">
        <v>43201</v>
      </c>
      <c r="G440" s="67" t="s">
        <v>81</v>
      </c>
      <c r="H440" s="67" t="s">
        <v>528</v>
      </c>
      <c r="I440" s="69">
        <v>469</v>
      </c>
      <c r="J440" s="67" t="s">
        <v>161</v>
      </c>
    </row>
    <row r="441" spans="1:10" ht="14.25" x14ac:dyDescent="0.45">
      <c r="A441" s="71">
        <v>478</v>
      </c>
      <c r="B441" s="64" t="s">
        <v>52</v>
      </c>
      <c r="C441" s="64" t="s">
        <v>440</v>
      </c>
      <c r="D441" s="64" t="s">
        <v>441</v>
      </c>
      <c r="E441" s="64" t="s">
        <v>49</v>
      </c>
      <c r="F441" s="65">
        <v>43125</v>
      </c>
      <c r="G441" s="64" t="s">
        <v>83</v>
      </c>
      <c r="H441" s="64" t="s">
        <v>529</v>
      </c>
      <c r="I441" s="66">
        <v>899</v>
      </c>
      <c r="J441" s="64" t="s">
        <v>70</v>
      </c>
    </row>
    <row r="442" spans="1:10" ht="14.25" x14ac:dyDescent="0.45">
      <c r="A442" s="72">
        <v>481</v>
      </c>
      <c r="B442" s="67" t="s">
        <v>52</v>
      </c>
      <c r="C442" s="67" t="s">
        <v>440</v>
      </c>
      <c r="D442" s="67" t="s">
        <v>441</v>
      </c>
      <c r="E442" s="67" t="s">
        <v>45</v>
      </c>
      <c r="F442" s="68">
        <v>43260</v>
      </c>
      <c r="G442" s="67" t="s">
        <v>90</v>
      </c>
      <c r="H442" s="67" t="s">
        <v>530</v>
      </c>
      <c r="I442" s="69">
        <v>649</v>
      </c>
      <c r="J442" s="67" t="s">
        <v>70</v>
      </c>
    </row>
    <row r="443" spans="1:10" ht="14.25" x14ac:dyDescent="0.45">
      <c r="A443" s="71">
        <v>483</v>
      </c>
      <c r="B443" s="64" t="s">
        <v>52</v>
      </c>
      <c r="C443" s="64" t="s">
        <v>440</v>
      </c>
      <c r="D443" s="64" t="s">
        <v>441</v>
      </c>
      <c r="E443" s="64" t="s">
        <v>45</v>
      </c>
      <c r="F443" s="65">
        <v>43029</v>
      </c>
      <c r="G443" s="64" t="s">
        <v>65</v>
      </c>
      <c r="H443" s="64" t="s">
        <v>531</v>
      </c>
      <c r="I443" s="66">
        <v>499</v>
      </c>
      <c r="J443" s="64" t="s">
        <v>70</v>
      </c>
    </row>
    <row r="444" spans="1:10" ht="14.25" x14ac:dyDescent="0.45">
      <c r="A444" s="72">
        <v>484</v>
      </c>
      <c r="B444" s="67" t="s">
        <v>52</v>
      </c>
      <c r="C444" s="67" t="s">
        <v>440</v>
      </c>
      <c r="D444" s="67" t="s">
        <v>441</v>
      </c>
      <c r="E444" s="67" t="s">
        <v>10</v>
      </c>
      <c r="F444" s="68">
        <v>43349</v>
      </c>
      <c r="G444" s="67" t="s">
        <v>68</v>
      </c>
      <c r="H444" s="67" t="s">
        <v>532</v>
      </c>
      <c r="I444" s="69">
        <v>698</v>
      </c>
      <c r="J444" s="67" t="s">
        <v>89</v>
      </c>
    </row>
    <row r="445" spans="1:10" ht="14.25" x14ac:dyDescent="0.45">
      <c r="A445" s="71">
        <v>485</v>
      </c>
      <c r="B445" s="64" t="s">
        <v>52</v>
      </c>
      <c r="C445" s="64" t="s">
        <v>440</v>
      </c>
      <c r="D445" s="64" t="s">
        <v>441</v>
      </c>
      <c r="E445" s="64" t="s">
        <v>49</v>
      </c>
      <c r="F445" s="65">
        <v>43120</v>
      </c>
      <c r="G445" s="64" t="s">
        <v>71</v>
      </c>
      <c r="H445" s="64" t="s">
        <v>533</v>
      </c>
      <c r="I445" s="66">
        <v>1149</v>
      </c>
      <c r="J445" s="64" t="s">
        <v>117</v>
      </c>
    </row>
    <row r="446" spans="1:10" ht="14.25" x14ac:dyDescent="0.45">
      <c r="A446" s="72">
        <v>486</v>
      </c>
      <c r="B446" s="67" t="s">
        <v>52</v>
      </c>
      <c r="C446" s="67" t="s">
        <v>440</v>
      </c>
      <c r="D446" s="67" t="s">
        <v>441</v>
      </c>
      <c r="E446" s="67" t="s">
        <v>10</v>
      </c>
      <c r="F446" s="68">
        <v>43171</v>
      </c>
      <c r="G446" s="67" t="s">
        <v>73</v>
      </c>
      <c r="H446" s="67" t="s">
        <v>534</v>
      </c>
      <c r="I446" s="69">
        <v>491</v>
      </c>
      <c r="J446" s="67" t="s">
        <v>89</v>
      </c>
    </row>
    <row r="447" spans="1:10" ht="14.25" x14ac:dyDescent="0.45">
      <c r="A447" s="71">
        <v>487</v>
      </c>
      <c r="B447" s="64" t="s">
        <v>52</v>
      </c>
      <c r="C447" s="64" t="s">
        <v>440</v>
      </c>
      <c r="D447" s="64" t="s">
        <v>441</v>
      </c>
      <c r="E447" s="64" t="s">
        <v>47</v>
      </c>
      <c r="F447" s="65">
        <v>42761</v>
      </c>
      <c r="G447" s="64" t="s">
        <v>75</v>
      </c>
      <c r="H447" s="64" t="s">
        <v>535</v>
      </c>
      <c r="I447" s="66">
        <v>1999</v>
      </c>
      <c r="J447" s="64" t="s">
        <v>117</v>
      </c>
    </row>
    <row r="448" spans="1:10" ht="14.25" x14ac:dyDescent="0.45">
      <c r="A448" s="72">
        <v>488</v>
      </c>
      <c r="B448" s="67" t="s">
        <v>52</v>
      </c>
      <c r="C448" s="67" t="s">
        <v>440</v>
      </c>
      <c r="D448" s="67" t="s">
        <v>441</v>
      </c>
      <c r="E448" s="67" t="s">
        <v>49</v>
      </c>
      <c r="F448" s="68">
        <v>42776</v>
      </c>
      <c r="G448" s="67" t="s">
        <v>77</v>
      </c>
      <c r="H448" s="67" t="s">
        <v>536</v>
      </c>
      <c r="I448" s="69">
        <v>599</v>
      </c>
      <c r="J448" s="67" t="s">
        <v>161</v>
      </c>
    </row>
    <row r="449" spans="1:10" ht="14.25" x14ac:dyDescent="0.45">
      <c r="A449" s="71">
        <v>489</v>
      </c>
      <c r="B449" s="64" t="s">
        <v>52</v>
      </c>
      <c r="C449" s="64" t="s">
        <v>440</v>
      </c>
      <c r="D449" s="64" t="s">
        <v>441</v>
      </c>
      <c r="E449" s="64" t="s">
        <v>10</v>
      </c>
      <c r="F449" s="65">
        <v>43016</v>
      </c>
      <c r="G449" s="64" t="s">
        <v>79</v>
      </c>
      <c r="H449" s="64" t="s">
        <v>537</v>
      </c>
      <c r="I449" s="66">
        <v>1899</v>
      </c>
      <c r="J449" s="64" t="s">
        <v>117</v>
      </c>
    </row>
    <row r="450" spans="1:10" ht="14.25" x14ac:dyDescent="0.45">
      <c r="A450" s="72">
        <v>490</v>
      </c>
      <c r="B450" s="67" t="s">
        <v>52</v>
      </c>
      <c r="C450" s="67" t="s">
        <v>440</v>
      </c>
      <c r="D450" s="67" t="s">
        <v>441</v>
      </c>
      <c r="E450" s="67" t="s">
        <v>47</v>
      </c>
      <c r="F450" s="68">
        <v>43004</v>
      </c>
      <c r="G450" s="67" t="s">
        <v>81</v>
      </c>
      <c r="H450" s="67" t="s">
        <v>538</v>
      </c>
      <c r="I450" s="69">
        <v>379</v>
      </c>
      <c r="J450" s="67" t="s">
        <v>161</v>
      </c>
    </row>
    <row r="451" spans="1:10" ht="14.25" x14ac:dyDescent="0.45">
      <c r="A451" s="71">
        <v>491</v>
      </c>
      <c r="B451" s="64" t="s">
        <v>52</v>
      </c>
      <c r="C451" s="64" t="s">
        <v>440</v>
      </c>
      <c r="D451" s="64" t="s">
        <v>441</v>
      </c>
      <c r="E451" s="64" t="s">
        <v>49</v>
      </c>
      <c r="F451" s="65">
        <v>42789</v>
      </c>
      <c r="G451" s="64" t="s">
        <v>83</v>
      </c>
      <c r="H451" s="64" t="s">
        <v>539</v>
      </c>
      <c r="I451" s="66">
        <v>999</v>
      </c>
      <c r="J451" s="64" t="s">
        <v>67</v>
      </c>
    </row>
    <row r="452" spans="1:10" ht="14.25" x14ac:dyDescent="0.45">
      <c r="A452" s="72">
        <v>492</v>
      </c>
      <c r="B452" s="67" t="s">
        <v>52</v>
      </c>
      <c r="C452" s="67" t="s">
        <v>440</v>
      </c>
      <c r="D452" s="67" t="s">
        <v>441</v>
      </c>
      <c r="E452" s="67" t="s">
        <v>49</v>
      </c>
      <c r="F452" s="68">
        <v>42795</v>
      </c>
      <c r="G452" s="67" t="s">
        <v>85</v>
      </c>
      <c r="H452" s="67" t="s">
        <v>540</v>
      </c>
      <c r="I452" s="69">
        <v>2199</v>
      </c>
      <c r="J452" s="67" t="s">
        <v>117</v>
      </c>
    </row>
    <row r="453" spans="1:10" ht="14.25" x14ac:dyDescent="0.45">
      <c r="A453" s="71">
        <v>493</v>
      </c>
      <c r="B453" s="64" t="s">
        <v>52</v>
      </c>
      <c r="C453" s="64" t="s">
        <v>440</v>
      </c>
      <c r="D453" s="64" t="s">
        <v>441</v>
      </c>
      <c r="E453" s="64" t="s">
        <v>46</v>
      </c>
      <c r="F453" s="65">
        <v>43084</v>
      </c>
      <c r="G453" s="64" t="s">
        <v>87</v>
      </c>
      <c r="H453" s="64" t="s">
        <v>541</v>
      </c>
      <c r="I453" s="66">
        <v>849</v>
      </c>
      <c r="J453" s="64" t="s">
        <v>161</v>
      </c>
    </row>
    <row r="454" spans="1:10" ht="14.25" x14ac:dyDescent="0.45">
      <c r="A454" s="72">
        <v>494</v>
      </c>
      <c r="B454" s="67" t="s">
        <v>52</v>
      </c>
      <c r="C454" s="67" t="s">
        <v>440</v>
      </c>
      <c r="D454" s="67" t="s">
        <v>441</v>
      </c>
      <c r="E454" s="67" t="s">
        <v>10</v>
      </c>
      <c r="F454" s="68">
        <v>42936</v>
      </c>
      <c r="G454" s="67" t="s">
        <v>90</v>
      </c>
      <c r="H454" s="67" t="s">
        <v>542</v>
      </c>
      <c r="I454" s="69">
        <v>1999</v>
      </c>
      <c r="J454" s="67" t="s">
        <v>67</v>
      </c>
    </row>
    <row r="455" spans="1:10" ht="14.25" x14ac:dyDescent="0.45">
      <c r="A455" s="71">
        <v>495</v>
      </c>
      <c r="B455" s="64" t="s">
        <v>52</v>
      </c>
      <c r="C455" s="64" t="s">
        <v>440</v>
      </c>
      <c r="D455" s="64" t="s">
        <v>441</v>
      </c>
      <c r="E455" s="64" t="s">
        <v>46</v>
      </c>
      <c r="F455" s="65">
        <v>43106</v>
      </c>
      <c r="G455" s="64" t="s">
        <v>62</v>
      </c>
      <c r="H455" s="64" t="s">
        <v>543</v>
      </c>
      <c r="I455" s="66">
        <v>919</v>
      </c>
      <c r="J455" s="64" t="s">
        <v>70</v>
      </c>
    </row>
    <row r="456" spans="1:10" ht="14.25" x14ac:dyDescent="0.45">
      <c r="A456" s="72">
        <v>496</v>
      </c>
      <c r="B456" s="67" t="s">
        <v>52</v>
      </c>
      <c r="C456" s="67" t="s">
        <v>440</v>
      </c>
      <c r="D456" s="67" t="s">
        <v>441</v>
      </c>
      <c r="E456" s="67" t="s">
        <v>47</v>
      </c>
      <c r="F456" s="68">
        <v>42834</v>
      </c>
      <c r="G456" s="67" t="s">
        <v>65</v>
      </c>
      <c r="H456" s="67" t="s">
        <v>544</v>
      </c>
      <c r="I456" s="69">
        <v>1249</v>
      </c>
      <c r="J456" s="67" t="s">
        <v>99</v>
      </c>
    </row>
    <row r="457" spans="1:10" ht="14.25" x14ac:dyDescent="0.45">
      <c r="A457" s="71">
        <v>497</v>
      </c>
      <c r="B457" s="64" t="s">
        <v>52</v>
      </c>
      <c r="C457" s="64" t="s">
        <v>440</v>
      </c>
      <c r="D457" s="64" t="s">
        <v>441</v>
      </c>
      <c r="E457" s="64" t="s">
        <v>45</v>
      </c>
      <c r="F457" s="65">
        <v>42943</v>
      </c>
      <c r="G457" s="64" t="s">
        <v>68</v>
      </c>
      <c r="H457" s="64" t="s">
        <v>545</v>
      </c>
      <c r="I457" s="66">
        <v>3409</v>
      </c>
      <c r="J457" s="64" t="s">
        <v>64</v>
      </c>
    </row>
    <row r="458" spans="1:10" ht="14.25" x14ac:dyDescent="0.45">
      <c r="A458" s="72">
        <v>498</v>
      </c>
      <c r="B458" s="67" t="s">
        <v>52</v>
      </c>
      <c r="C458" s="67" t="s">
        <v>440</v>
      </c>
      <c r="D458" s="67" t="s">
        <v>441</v>
      </c>
      <c r="E458" s="67" t="s">
        <v>49</v>
      </c>
      <c r="F458" s="68">
        <v>43379</v>
      </c>
      <c r="G458" s="67" t="s">
        <v>71</v>
      </c>
      <c r="H458" s="67" t="s">
        <v>546</v>
      </c>
      <c r="I458" s="69">
        <v>889</v>
      </c>
      <c r="J458" s="67" t="s">
        <v>70</v>
      </c>
    </row>
    <row r="459" spans="1:10" ht="14.25" x14ac:dyDescent="0.45">
      <c r="A459" s="71">
        <v>499</v>
      </c>
      <c r="B459" s="64" t="s">
        <v>52</v>
      </c>
      <c r="C459" s="64" t="s">
        <v>440</v>
      </c>
      <c r="D459" s="64" t="s">
        <v>441</v>
      </c>
      <c r="E459" s="64" t="s">
        <v>49</v>
      </c>
      <c r="F459" s="65">
        <v>43125</v>
      </c>
      <c r="G459" s="64" t="s">
        <v>73</v>
      </c>
      <c r="H459" s="64" t="s">
        <v>547</v>
      </c>
      <c r="I459" s="66">
        <v>1299</v>
      </c>
      <c r="J459" s="64" t="s">
        <v>70</v>
      </c>
    </row>
    <row r="460" spans="1:10" ht="14.25" x14ac:dyDescent="0.45">
      <c r="A460" s="72">
        <v>500</v>
      </c>
      <c r="B460" s="67" t="s">
        <v>52</v>
      </c>
      <c r="C460" s="67" t="s">
        <v>440</v>
      </c>
      <c r="D460" s="67" t="s">
        <v>441</v>
      </c>
      <c r="E460" s="67" t="s">
        <v>10</v>
      </c>
      <c r="F460" s="68">
        <v>43125</v>
      </c>
      <c r="G460" s="67" t="s">
        <v>75</v>
      </c>
      <c r="H460" s="67" t="s">
        <v>548</v>
      </c>
      <c r="I460" s="69">
        <v>1699</v>
      </c>
      <c r="J460" s="67" t="s">
        <v>161</v>
      </c>
    </row>
    <row r="461" spans="1:10" ht="14.25" x14ac:dyDescent="0.45">
      <c r="A461" s="71">
        <v>501</v>
      </c>
      <c r="B461" s="64" t="s">
        <v>52</v>
      </c>
      <c r="C461" s="64" t="s">
        <v>440</v>
      </c>
      <c r="D461" s="64" t="s">
        <v>441</v>
      </c>
      <c r="E461" s="64" t="s">
        <v>49</v>
      </c>
      <c r="F461" s="65">
        <v>43279</v>
      </c>
      <c r="G461" s="64" t="s">
        <v>77</v>
      </c>
      <c r="H461" s="64" t="s">
        <v>549</v>
      </c>
      <c r="I461" s="66">
        <v>1699</v>
      </c>
      <c r="J461" s="64" t="s">
        <v>67</v>
      </c>
    </row>
    <row r="462" spans="1:10" ht="14.25" x14ac:dyDescent="0.45">
      <c r="A462" s="72">
        <v>502</v>
      </c>
      <c r="B462" s="67" t="s">
        <v>52</v>
      </c>
      <c r="C462" s="67" t="s">
        <v>440</v>
      </c>
      <c r="D462" s="67" t="s">
        <v>441</v>
      </c>
      <c r="E462" s="67" t="s">
        <v>45</v>
      </c>
      <c r="F462" s="68">
        <v>42906</v>
      </c>
      <c r="G462" s="67" t="s">
        <v>79</v>
      </c>
      <c r="H462" s="67" t="s">
        <v>550</v>
      </c>
      <c r="I462" s="69">
        <v>679</v>
      </c>
      <c r="J462" s="67" t="s">
        <v>70</v>
      </c>
    </row>
    <row r="463" spans="1:10" ht="14.25" x14ac:dyDescent="0.45">
      <c r="A463" s="71">
        <v>503</v>
      </c>
      <c r="B463" s="64" t="s">
        <v>52</v>
      </c>
      <c r="C463" s="64" t="s">
        <v>440</v>
      </c>
      <c r="D463" s="64" t="s">
        <v>441</v>
      </c>
      <c r="E463" s="64" t="s">
        <v>47</v>
      </c>
      <c r="F463" s="65">
        <v>43040</v>
      </c>
      <c r="G463" s="64" t="s">
        <v>81</v>
      </c>
      <c r="H463" s="64" t="s">
        <v>551</v>
      </c>
      <c r="I463" s="66">
        <v>3999</v>
      </c>
      <c r="J463" s="64" t="s">
        <v>117</v>
      </c>
    </row>
    <row r="464" spans="1:10" ht="14.25" x14ac:dyDescent="0.45">
      <c r="A464" s="72">
        <v>504</v>
      </c>
      <c r="B464" s="67" t="s">
        <v>52</v>
      </c>
      <c r="C464" s="67" t="s">
        <v>440</v>
      </c>
      <c r="D464" s="67" t="s">
        <v>441</v>
      </c>
      <c r="E464" s="67" t="s">
        <v>47</v>
      </c>
      <c r="F464" s="68">
        <v>43238</v>
      </c>
      <c r="G464" s="67" t="s">
        <v>83</v>
      </c>
      <c r="H464" s="67" t="s">
        <v>552</v>
      </c>
      <c r="I464" s="69">
        <v>1399</v>
      </c>
      <c r="J464" s="67" t="s">
        <v>117</v>
      </c>
    </row>
    <row r="465" spans="1:10" ht="14.25" x14ac:dyDescent="0.45">
      <c r="A465" s="71">
        <v>505</v>
      </c>
      <c r="B465" s="64" t="s">
        <v>52</v>
      </c>
      <c r="C465" s="64" t="s">
        <v>440</v>
      </c>
      <c r="D465" s="64" t="s">
        <v>441</v>
      </c>
      <c r="E465" s="64" t="s">
        <v>49</v>
      </c>
      <c r="F465" s="65">
        <v>43086</v>
      </c>
      <c r="G465" s="64" t="s">
        <v>85</v>
      </c>
      <c r="H465" s="64" t="s">
        <v>553</v>
      </c>
      <c r="I465" s="66">
        <v>729</v>
      </c>
      <c r="J465" s="64" t="s">
        <v>70</v>
      </c>
    </row>
    <row r="466" spans="1:10" ht="14.25" x14ac:dyDescent="0.45">
      <c r="A466" s="72">
        <v>506</v>
      </c>
      <c r="B466" s="67" t="s">
        <v>52</v>
      </c>
      <c r="C466" s="67" t="s">
        <v>440</v>
      </c>
      <c r="D466" s="67" t="s">
        <v>441</v>
      </c>
      <c r="E466" s="67" t="s">
        <v>50</v>
      </c>
      <c r="F466" s="68">
        <v>43406</v>
      </c>
      <c r="G466" s="67" t="s">
        <v>87</v>
      </c>
      <c r="H466" s="67" t="s">
        <v>554</v>
      </c>
      <c r="I466" s="69">
        <v>2929</v>
      </c>
      <c r="J466" s="67" t="s">
        <v>64</v>
      </c>
    </row>
    <row r="467" spans="1:10" ht="14.25" x14ac:dyDescent="0.45">
      <c r="A467" s="71">
        <v>507</v>
      </c>
      <c r="B467" s="64" t="s">
        <v>52</v>
      </c>
      <c r="C467" s="64" t="s">
        <v>440</v>
      </c>
      <c r="D467" s="64" t="s">
        <v>441</v>
      </c>
      <c r="E467" s="64" t="s">
        <v>45</v>
      </c>
      <c r="F467" s="65">
        <v>43344</v>
      </c>
      <c r="G467" s="64" t="s">
        <v>90</v>
      </c>
      <c r="H467" s="64" t="s">
        <v>555</v>
      </c>
      <c r="I467" s="66">
        <v>1599</v>
      </c>
      <c r="J467" s="64" t="s">
        <v>117</v>
      </c>
    </row>
    <row r="468" spans="1:10" ht="14.25" x14ac:dyDescent="0.45">
      <c r="A468" s="72">
        <v>508</v>
      </c>
      <c r="B468" s="67" t="s">
        <v>52</v>
      </c>
      <c r="C468" s="67" t="s">
        <v>440</v>
      </c>
      <c r="D468" s="67" t="s">
        <v>441</v>
      </c>
      <c r="E468" s="67" t="s">
        <v>46</v>
      </c>
      <c r="F468" s="68">
        <v>43227</v>
      </c>
      <c r="G468" s="67" t="s">
        <v>62</v>
      </c>
      <c r="H468" s="67" t="s">
        <v>556</v>
      </c>
      <c r="I468" s="69">
        <v>1399</v>
      </c>
      <c r="J468" s="67" t="s">
        <v>117</v>
      </c>
    </row>
    <row r="469" spans="1:10" ht="14.25" x14ac:dyDescent="0.45">
      <c r="A469" s="71">
        <v>509</v>
      </c>
      <c r="B469" s="64" t="s">
        <v>52</v>
      </c>
      <c r="C469" s="64" t="s">
        <v>440</v>
      </c>
      <c r="D469" s="64" t="s">
        <v>441</v>
      </c>
      <c r="E469" s="64" t="s">
        <v>49</v>
      </c>
      <c r="F469" s="65">
        <v>43427</v>
      </c>
      <c r="G469" s="64" t="s">
        <v>65</v>
      </c>
      <c r="H469" s="64" t="s">
        <v>557</v>
      </c>
      <c r="I469" s="66">
        <v>1399</v>
      </c>
      <c r="J469" s="64" t="s">
        <v>117</v>
      </c>
    </row>
    <row r="470" spans="1:10" ht="14.25" x14ac:dyDescent="0.45">
      <c r="A470" s="72">
        <v>510</v>
      </c>
      <c r="B470" s="67" t="s">
        <v>52</v>
      </c>
      <c r="C470" s="67" t="s">
        <v>440</v>
      </c>
      <c r="D470" s="67" t="s">
        <v>441</v>
      </c>
      <c r="E470" s="67" t="s">
        <v>50</v>
      </c>
      <c r="F470" s="68">
        <v>42778</v>
      </c>
      <c r="G470" s="67" t="s">
        <v>68</v>
      </c>
      <c r="H470" s="67" t="s">
        <v>558</v>
      </c>
      <c r="I470" s="69">
        <v>1849</v>
      </c>
      <c r="J470" s="67" t="s">
        <v>117</v>
      </c>
    </row>
    <row r="471" spans="1:10" ht="14.25" x14ac:dyDescent="0.45">
      <c r="A471" s="71">
        <v>511</v>
      </c>
      <c r="B471" s="64" t="s">
        <v>52</v>
      </c>
      <c r="C471" s="64" t="s">
        <v>440</v>
      </c>
      <c r="D471" s="64" t="s">
        <v>441</v>
      </c>
      <c r="E471" s="64" t="s">
        <v>10</v>
      </c>
      <c r="F471" s="65">
        <v>42797</v>
      </c>
      <c r="G471" s="64" t="s">
        <v>71</v>
      </c>
      <c r="H471" s="64" t="s">
        <v>559</v>
      </c>
      <c r="I471" s="66">
        <v>1099</v>
      </c>
      <c r="J471" s="64" t="s">
        <v>117</v>
      </c>
    </row>
    <row r="472" spans="1:10" ht="14.25" x14ac:dyDescent="0.45">
      <c r="A472" s="72">
        <v>512</v>
      </c>
      <c r="B472" s="67" t="s">
        <v>52</v>
      </c>
      <c r="C472" s="67" t="s">
        <v>440</v>
      </c>
      <c r="D472" s="67" t="s">
        <v>441</v>
      </c>
      <c r="E472" s="67" t="s">
        <v>47</v>
      </c>
      <c r="F472" s="68">
        <v>43081</v>
      </c>
      <c r="G472" s="67" t="s">
        <v>73</v>
      </c>
      <c r="H472" s="67" t="s">
        <v>560</v>
      </c>
      <c r="I472" s="69">
        <v>999</v>
      </c>
      <c r="J472" s="67" t="s">
        <v>117</v>
      </c>
    </row>
    <row r="473" spans="1:10" ht="14.25" x14ac:dyDescent="0.45">
      <c r="A473" s="71">
        <v>513</v>
      </c>
      <c r="B473" s="64" t="s">
        <v>52</v>
      </c>
      <c r="C473" s="64" t="s">
        <v>440</v>
      </c>
      <c r="D473" s="64" t="s">
        <v>441</v>
      </c>
      <c r="E473" s="64" t="s">
        <v>46</v>
      </c>
      <c r="F473" s="65">
        <v>43151</v>
      </c>
      <c r="G473" s="64" t="s">
        <v>75</v>
      </c>
      <c r="H473" s="64" t="s">
        <v>561</v>
      </c>
      <c r="I473" s="66">
        <v>999</v>
      </c>
      <c r="J473" s="64" t="s">
        <v>117</v>
      </c>
    </row>
    <row r="474" spans="1:10" ht="14.25" x14ac:dyDescent="0.45">
      <c r="A474" s="72">
        <v>514</v>
      </c>
      <c r="B474" s="67" t="s">
        <v>52</v>
      </c>
      <c r="C474" s="67" t="s">
        <v>440</v>
      </c>
      <c r="D474" s="67" t="s">
        <v>441</v>
      </c>
      <c r="E474" s="67" t="s">
        <v>45</v>
      </c>
      <c r="F474" s="68">
        <v>43192</v>
      </c>
      <c r="G474" s="67" t="s">
        <v>77</v>
      </c>
      <c r="H474" s="67" t="s">
        <v>562</v>
      </c>
      <c r="I474" s="69">
        <v>1449</v>
      </c>
      <c r="J474" s="67" t="s">
        <v>117</v>
      </c>
    </row>
    <row r="475" spans="1:10" ht="14.25" x14ac:dyDescent="0.45">
      <c r="A475" s="71">
        <v>515</v>
      </c>
      <c r="B475" s="64" t="s">
        <v>52</v>
      </c>
      <c r="C475" s="64" t="s">
        <v>440</v>
      </c>
      <c r="D475" s="64" t="s">
        <v>441</v>
      </c>
      <c r="E475" s="64" t="s">
        <v>50</v>
      </c>
      <c r="F475" s="65">
        <v>43125</v>
      </c>
      <c r="G475" s="64" t="s">
        <v>79</v>
      </c>
      <c r="H475" s="64" t="s">
        <v>563</v>
      </c>
      <c r="I475" s="66">
        <v>1699</v>
      </c>
      <c r="J475" s="64" t="s">
        <v>117</v>
      </c>
    </row>
    <row r="476" spans="1:10" ht="14.25" x14ac:dyDescent="0.45">
      <c r="A476" s="72">
        <v>516</v>
      </c>
      <c r="B476" s="67" t="s">
        <v>52</v>
      </c>
      <c r="C476" s="67" t="s">
        <v>440</v>
      </c>
      <c r="D476" s="67" t="s">
        <v>441</v>
      </c>
      <c r="E476" s="67" t="s">
        <v>10</v>
      </c>
      <c r="F476" s="68">
        <v>42881</v>
      </c>
      <c r="G476" s="67" t="s">
        <v>81</v>
      </c>
      <c r="H476" s="67" t="s">
        <v>564</v>
      </c>
      <c r="I476" s="69">
        <v>1699</v>
      </c>
      <c r="J476" s="67" t="s">
        <v>117</v>
      </c>
    </row>
    <row r="477" spans="1:10" ht="14.25" x14ac:dyDescent="0.45">
      <c r="A477" s="71">
        <v>517</v>
      </c>
      <c r="B477" s="64" t="s">
        <v>52</v>
      </c>
      <c r="C477" s="64" t="s">
        <v>440</v>
      </c>
      <c r="D477" s="64" t="s">
        <v>441</v>
      </c>
      <c r="E477" s="64" t="s">
        <v>49</v>
      </c>
      <c r="F477" s="65">
        <v>42823</v>
      </c>
      <c r="G477" s="64" t="s">
        <v>83</v>
      </c>
      <c r="H477" s="64" t="s">
        <v>565</v>
      </c>
      <c r="I477" s="66">
        <v>1899</v>
      </c>
      <c r="J477" s="64" t="s">
        <v>161</v>
      </c>
    </row>
    <row r="478" spans="1:10" ht="14.25" x14ac:dyDescent="0.45">
      <c r="A478" s="72">
        <v>518</v>
      </c>
      <c r="B478" s="67" t="s">
        <v>52</v>
      </c>
      <c r="C478" s="67" t="s">
        <v>440</v>
      </c>
      <c r="D478" s="67" t="s">
        <v>441</v>
      </c>
      <c r="E478" s="67" t="s">
        <v>10</v>
      </c>
      <c r="F478" s="68">
        <v>42898</v>
      </c>
      <c r="G478" s="67" t="s">
        <v>85</v>
      </c>
      <c r="H478" s="67" t="s">
        <v>566</v>
      </c>
      <c r="I478" s="69">
        <v>1799</v>
      </c>
      <c r="J478" s="67" t="s">
        <v>161</v>
      </c>
    </row>
    <row r="479" spans="1:10" ht="14.25" x14ac:dyDescent="0.45">
      <c r="A479" s="71">
        <v>519</v>
      </c>
      <c r="B479" s="64" t="s">
        <v>52</v>
      </c>
      <c r="C479" s="64" t="s">
        <v>440</v>
      </c>
      <c r="D479" s="64" t="s">
        <v>441</v>
      </c>
      <c r="E479" s="64" t="s">
        <v>49</v>
      </c>
      <c r="F479" s="65">
        <v>43351</v>
      </c>
      <c r="G479" s="64" t="s">
        <v>87</v>
      </c>
      <c r="H479" s="64" t="s">
        <v>567</v>
      </c>
      <c r="I479" s="66">
        <v>1799</v>
      </c>
      <c r="J479" s="64" t="s">
        <v>161</v>
      </c>
    </row>
    <row r="480" spans="1:10" ht="14.25" x14ac:dyDescent="0.45">
      <c r="A480" s="72">
        <v>520</v>
      </c>
      <c r="B480" s="67" t="s">
        <v>52</v>
      </c>
      <c r="C480" s="67" t="s">
        <v>440</v>
      </c>
      <c r="D480" s="67" t="s">
        <v>441</v>
      </c>
      <c r="E480" s="67" t="s">
        <v>45</v>
      </c>
      <c r="F480" s="68">
        <v>43341</v>
      </c>
      <c r="G480" s="67" t="s">
        <v>90</v>
      </c>
      <c r="H480" s="67" t="s">
        <v>568</v>
      </c>
      <c r="I480" s="69">
        <v>2199</v>
      </c>
      <c r="J480" s="67" t="s">
        <v>161</v>
      </c>
    </row>
    <row r="481" spans="1:10" ht="14.25" x14ac:dyDescent="0.45">
      <c r="A481" s="71">
        <v>522</v>
      </c>
      <c r="B481" s="64" t="s">
        <v>52</v>
      </c>
      <c r="C481" s="64" t="s">
        <v>440</v>
      </c>
      <c r="D481" s="64" t="s">
        <v>441</v>
      </c>
      <c r="E481" s="64" t="s">
        <v>10</v>
      </c>
      <c r="F481" s="65">
        <v>43125</v>
      </c>
      <c r="G481" s="64" t="s">
        <v>65</v>
      </c>
      <c r="H481" s="64" t="s">
        <v>569</v>
      </c>
      <c r="I481" s="66">
        <v>1299</v>
      </c>
      <c r="J481" s="64" t="s">
        <v>161</v>
      </c>
    </row>
    <row r="482" spans="1:10" ht="14.25" x14ac:dyDescent="0.45">
      <c r="A482" s="72">
        <v>523</v>
      </c>
      <c r="B482" s="67" t="s">
        <v>52</v>
      </c>
      <c r="C482" s="67" t="s">
        <v>440</v>
      </c>
      <c r="D482" s="67" t="s">
        <v>441</v>
      </c>
      <c r="E482" s="67" t="s">
        <v>46</v>
      </c>
      <c r="F482" s="68">
        <v>43164</v>
      </c>
      <c r="G482" s="67" t="s">
        <v>68</v>
      </c>
      <c r="H482" s="67" t="s">
        <v>570</v>
      </c>
      <c r="I482" s="69">
        <v>1699</v>
      </c>
      <c r="J482" s="67" t="s">
        <v>161</v>
      </c>
    </row>
    <row r="483" spans="1:10" ht="14.25" x14ac:dyDescent="0.45">
      <c r="A483" s="71">
        <v>524</v>
      </c>
      <c r="B483" s="64" t="s">
        <v>52</v>
      </c>
      <c r="C483" s="64" t="s">
        <v>440</v>
      </c>
      <c r="D483" s="64" t="s">
        <v>441</v>
      </c>
      <c r="E483" s="64" t="s">
        <v>47</v>
      </c>
      <c r="F483" s="65">
        <v>43125</v>
      </c>
      <c r="G483" s="64" t="s">
        <v>71</v>
      </c>
      <c r="H483" s="64" t="s">
        <v>571</v>
      </c>
      <c r="I483" s="66">
        <v>1049</v>
      </c>
      <c r="J483" s="64" t="s">
        <v>161</v>
      </c>
    </row>
    <row r="484" spans="1:10" ht="14.25" x14ac:dyDescent="0.45">
      <c r="A484" s="72">
        <v>525</v>
      </c>
      <c r="B484" s="67" t="s">
        <v>52</v>
      </c>
      <c r="C484" s="67" t="s">
        <v>440</v>
      </c>
      <c r="D484" s="67" t="s">
        <v>441</v>
      </c>
      <c r="E484" s="67" t="s">
        <v>47</v>
      </c>
      <c r="F484" s="68">
        <v>43335</v>
      </c>
      <c r="G484" s="67" t="s">
        <v>73</v>
      </c>
      <c r="H484" s="67" t="s">
        <v>572</v>
      </c>
      <c r="I484" s="69">
        <v>949</v>
      </c>
      <c r="J484" s="67" t="s">
        <v>161</v>
      </c>
    </row>
    <row r="485" spans="1:10" ht="14.25" x14ac:dyDescent="0.45">
      <c r="A485" s="71">
        <v>526</v>
      </c>
      <c r="B485" s="64" t="s">
        <v>52</v>
      </c>
      <c r="C485" s="64" t="s">
        <v>440</v>
      </c>
      <c r="D485" s="64" t="s">
        <v>441</v>
      </c>
      <c r="E485" s="64" t="s">
        <v>45</v>
      </c>
      <c r="F485" s="65">
        <v>42774</v>
      </c>
      <c r="G485" s="64" t="s">
        <v>75</v>
      </c>
      <c r="H485" s="64" t="s">
        <v>573</v>
      </c>
      <c r="I485" s="66">
        <v>1099</v>
      </c>
      <c r="J485" s="64" t="s">
        <v>161</v>
      </c>
    </row>
    <row r="486" spans="1:10" ht="14.25" x14ac:dyDescent="0.45">
      <c r="A486" s="72">
        <v>527</v>
      </c>
      <c r="B486" s="67" t="s">
        <v>52</v>
      </c>
      <c r="C486" s="67" t="s">
        <v>440</v>
      </c>
      <c r="D486" s="67" t="s">
        <v>441</v>
      </c>
      <c r="E486" s="67" t="s">
        <v>45</v>
      </c>
      <c r="F486" s="68">
        <v>43125</v>
      </c>
      <c r="G486" s="67" t="s">
        <v>77</v>
      </c>
      <c r="H486" s="67" t="s">
        <v>574</v>
      </c>
      <c r="I486" s="69">
        <v>749</v>
      </c>
      <c r="J486" s="67" t="s">
        <v>161</v>
      </c>
    </row>
    <row r="487" spans="1:10" ht="14.25" x14ac:dyDescent="0.45">
      <c r="A487" s="71">
        <v>528</v>
      </c>
      <c r="B487" s="64" t="s">
        <v>52</v>
      </c>
      <c r="C487" s="64" t="s">
        <v>440</v>
      </c>
      <c r="D487" s="64" t="s">
        <v>441</v>
      </c>
      <c r="E487" s="64" t="s">
        <v>46</v>
      </c>
      <c r="F487" s="65">
        <v>43203</v>
      </c>
      <c r="G487" s="64" t="s">
        <v>79</v>
      </c>
      <c r="H487" s="64" t="s">
        <v>575</v>
      </c>
      <c r="I487" s="66">
        <v>749</v>
      </c>
      <c r="J487" s="64" t="s">
        <v>161</v>
      </c>
    </row>
    <row r="488" spans="1:10" ht="14.25" x14ac:dyDescent="0.45">
      <c r="A488" s="72">
        <v>530</v>
      </c>
      <c r="B488" s="67" t="s">
        <v>52</v>
      </c>
      <c r="C488" s="67" t="s">
        <v>440</v>
      </c>
      <c r="D488" s="67" t="s">
        <v>441</v>
      </c>
      <c r="E488" s="67" t="s">
        <v>10</v>
      </c>
      <c r="F488" s="68">
        <v>43240</v>
      </c>
      <c r="G488" s="67" t="s">
        <v>83</v>
      </c>
      <c r="H488" s="67" t="s">
        <v>576</v>
      </c>
      <c r="I488" s="69">
        <v>599</v>
      </c>
      <c r="J488" s="67" t="s">
        <v>161</v>
      </c>
    </row>
    <row r="489" spans="1:10" ht="14.25" x14ac:dyDescent="0.45">
      <c r="A489" s="71">
        <v>531</v>
      </c>
      <c r="B489" s="64" t="s">
        <v>52</v>
      </c>
      <c r="C489" s="64" t="s">
        <v>440</v>
      </c>
      <c r="D489" s="64" t="s">
        <v>441</v>
      </c>
      <c r="E489" s="64" t="s">
        <v>45</v>
      </c>
      <c r="F489" s="65">
        <v>42748</v>
      </c>
      <c r="G489" s="64" t="s">
        <v>85</v>
      </c>
      <c r="H489" s="64" t="s">
        <v>577</v>
      </c>
      <c r="I489" s="66">
        <v>1599</v>
      </c>
      <c r="J489" s="64" t="s">
        <v>67</v>
      </c>
    </row>
    <row r="490" spans="1:10" ht="14.25" x14ac:dyDescent="0.45">
      <c r="A490" s="72">
        <v>532</v>
      </c>
      <c r="B490" s="67" t="s">
        <v>52</v>
      </c>
      <c r="C490" s="67" t="s">
        <v>440</v>
      </c>
      <c r="D490" s="67" t="s">
        <v>441</v>
      </c>
      <c r="E490" s="67" t="s">
        <v>10</v>
      </c>
      <c r="F490" s="68">
        <v>43309</v>
      </c>
      <c r="G490" s="67" t="s">
        <v>87</v>
      </c>
      <c r="H490" s="67" t="s">
        <v>578</v>
      </c>
      <c r="I490" s="69">
        <v>1999</v>
      </c>
      <c r="J490" s="67" t="s">
        <v>70</v>
      </c>
    </row>
    <row r="491" spans="1:10" ht="14.25" x14ac:dyDescent="0.45">
      <c r="A491" s="71">
        <v>534</v>
      </c>
      <c r="B491" s="64" t="s">
        <v>52</v>
      </c>
      <c r="C491" s="64" t="s">
        <v>440</v>
      </c>
      <c r="D491" s="64" t="s">
        <v>441</v>
      </c>
      <c r="E491" s="64" t="s">
        <v>49</v>
      </c>
      <c r="F491" s="65">
        <v>43321</v>
      </c>
      <c r="G491" s="64" t="s">
        <v>62</v>
      </c>
      <c r="H491" s="64" t="s">
        <v>579</v>
      </c>
      <c r="I491" s="66">
        <v>1799</v>
      </c>
      <c r="J491" s="64" t="s">
        <v>99</v>
      </c>
    </row>
    <row r="492" spans="1:10" ht="14.25" x14ac:dyDescent="0.45">
      <c r="A492" s="72">
        <v>535</v>
      </c>
      <c r="B492" s="67" t="s">
        <v>52</v>
      </c>
      <c r="C492" s="67" t="s">
        <v>440</v>
      </c>
      <c r="D492" s="67" t="s">
        <v>441</v>
      </c>
      <c r="E492" s="67" t="s">
        <v>46</v>
      </c>
      <c r="F492" s="68">
        <v>42822</v>
      </c>
      <c r="G492" s="67" t="s">
        <v>65</v>
      </c>
      <c r="H492" s="67" t="s">
        <v>580</v>
      </c>
      <c r="I492" s="69">
        <v>1149</v>
      </c>
      <c r="J492" s="67" t="s">
        <v>99</v>
      </c>
    </row>
    <row r="493" spans="1:10" ht="14.25" x14ac:dyDescent="0.45">
      <c r="A493" s="71">
        <v>536</v>
      </c>
      <c r="B493" s="64" t="s">
        <v>52</v>
      </c>
      <c r="C493" s="64" t="s">
        <v>440</v>
      </c>
      <c r="D493" s="64" t="s">
        <v>441</v>
      </c>
      <c r="E493" s="64" t="s">
        <v>50</v>
      </c>
      <c r="F493" s="65">
        <v>42822</v>
      </c>
      <c r="G493" s="64" t="s">
        <v>68</v>
      </c>
      <c r="H493" s="64" t="s">
        <v>581</v>
      </c>
      <c r="I493" s="66">
        <v>1399</v>
      </c>
      <c r="J493" s="64" t="s">
        <v>99</v>
      </c>
    </row>
    <row r="494" spans="1:10" ht="14.25" x14ac:dyDescent="0.45">
      <c r="A494" s="72">
        <v>537</v>
      </c>
      <c r="B494" s="67" t="s">
        <v>52</v>
      </c>
      <c r="C494" s="67" t="s">
        <v>440</v>
      </c>
      <c r="D494" s="67" t="s">
        <v>441</v>
      </c>
      <c r="E494" s="67" t="s">
        <v>50</v>
      </c>
      <c r="F494" s="68">
        <v>42811</v>
      </c>
      <c r="G494" s="67" t="s">
        <v>71</v>
      </c>
      <c r="H494" s="67" t="s">
        <v>582</v>
      </c>
      <c r="I494" s="69">
        <v>1499</v>
      </c>
      <c r="J494" s="67" t="s">
        <v>99</v>
      </c>
    </row>
    <row r="495" spans="1:10" ht="14.25" x14ac:dyDescent="0.45">
      <c r="A495" s="71">
        <v>538</v>
      </c>
      <c r="B495" s="64" t="s">
        <v>52</v>
      </c>
      <c r="C495" s="64" t="s">
        <v>440</v>
      </c>
      <c r="D495" s="64" t="s">
        <v>441</v>
      </c>
      <c r="E495" s="64" t="s">
        <v>45</v>
      </c>
      <c r="F495" s="65">
        <v>43325</v>
      </c>
      <c r="G495" s="64" t="s">
        <v>73</v>
      </c>
      <c r="H495" s="64" t="s">
        <v>583</v>
      </c>
      <c r="I495" s="66">
        <v>1789</v>
      </c>
      <c r="J495" s="64" t="s">
        <v>99</v>
      </c>
    </row>
    <row r="496" spans="1:10" ht="14.25" x14ac:dyDescent="0.45">
      <c r="A496" s="72">
        <v>539</v>
      </c>
      <c r="B496" s="67" t="s">
        <v>52</v>
      </c>
      <c r="C496" s="67" t="s">
        <v>440</v>
      </c>
      <c r="D496" s="67" t="s">
        <v>441</v>
      </c>
      <c r="E496" s="67" t="s">
        <v>46</v>
      </c>
      <c r="F496" s="68">
        <v>43037</v>
      </c>
      <c r="G496" s="67" t="s">
        <v>75</v>
      </c>
      <c r="H496" s="67" t="s">
        <v>584</v>
      </c>
      <c r="I496" s="69">
        <v>1499</v>
      </c>
      <c r="J496" s="67" t="s">
        <v>99</v>
      </c>
    </row>
    <row r="497" spans="1:10" ht="14.25" x14ac:dyDescent="0.45">
      <c r="A497" s="71">
        <v>540</v>
      </c>
      <c r="B497" s="64" t="s">
        <v>52</v>
      </c>
      <c r="C497" s="64" t="s">
        <v>440</v>
      </c>
      <c r="D497" s="64" t="s">
        <v>441</v>
      </c>
      <c r="E497" s="64" t="s">
        <v>47</v>
      </c>
      <c r="F497" s="65">
        <v>43125</v>
      </c>
      <c r="G497" s="64" t="s">
        <v>77</v>
      </c>
      <c r="H497" s="64" t="s">
        <v>585</v>
      </c>
      <c r="I497" s="66">
        <v>2869</v>
      </c>
      <c r="J497" s="64" t="s">
        <v>64</v>
      </c>
    </row>
    <row r="498" spans="1:10" ht="14.25" x14ac:dyDescent="0.45">
      <c r="A498" s="72">
        <v>542</v>
      </c>
      <c r="B498" s="67" t="s">
        <v>52</v>
      </c>
      <c r="C498" s="67" t="s">
        <v>586</v>
      </c>
      <c r="D498" s="67" t="s">
        <v>587</v>
      </c>
      <c r="E498" s="67" t="s">
        <v>50</v>
      </c>
      <c r="F498" s="68">
        <v>43125</v>
      </c>
      <c r="G498" s="67" t="s">
        <v>81</v>
      </c>
      <c r="H498" s="67" t="s">
        <v>588</v>
      </c>
      <c r="I498" s="69">
        <v>299</v>
      </c>
      <c r="J498" s="67" t="s">
        <v>366</v>
      </c>
    </row>
    <row r="499" spans="1:10" ht="14.25" x14ac:dyDescent="0.45">
      <c r="A499" s="71">
        <v>543</v>
      </c>
      <c r="B499" s="64" t="s">
        <v>52</v>
      </c>
      <c r="C499" s="64" t="s">
        <v>586</v>
      </c>
      <c r="D499" s="64" t="s">
        <v>587</v>
      </c>
      <c r="E499" s="64" t="s">
        <v>50</v>
      </c>
      <c r="F499" s="65">
        <v>43130</v>
      </c>
      <c r="G499" s="64" t="s">
        <v>83</v>
      </c>
      <c r="H499" s="64" t="s">
        <v>589</v>
      </c>
      <c r="I499" s="66">
        <v>429</v>
      </c>
      <c r="J499" s="64" t="s">
        <v>366</v>
      </c>
    </row>
    <row r="500" spans="1:10" ht="14.25" x14ac:dyDescent="0.45">
      <c r="A500" s="72">
        <v>544</v>
      </c>
      <c r="B500" s="67" t="s">
        <v>52</v>
      </c>
      <c r="C500" s="67" t="s">
        <v>586</v>
      </c>
      <c r="D500" s="67" t="s">
        <v>587</v>
      </c>
      <c r="E500" s="67" t="s">
        <v>49</v>
      </c>
      <c r="F500" s="68">
        <v>42774</v>
      </c>
      <c r="G500" s="67" t="s">
        <v>85</v>
      </c>
      <c r="H500" s="67" t="s">
        <v>590</v>
      </c>
      <c r="I500" s="69">
        <v>339</v>
      </c>
      <c r="J500" s="67" t="s">
        <v>591</v>
      </c>
    </row>
    <row r="501" spans="1:10" ht="14.25" x14ac:dyDescent="0.45">
      <c r="A501" s="71">
        <v>545</v>
      </c>
      <c r="B501" s="64" t="s">
        <v>52</v>
      </c>
      <c r="C501" s="64" t="s">
        <v>586</v>
      </c>
      <c r="D501" s="64" t="s">
        <v>587</v>
      </c>
      <c r="E501" s="64" t="s">
        <v>47</v>
      </c>
      <c r="F501" s="65">
        <v>43188</v>
      </c>
      <c r="G501" s="64" t="s">
        <v>87</v>
      </c>
      <c r="H501" s="64" t="s">
        <v>592</v>
      </c>
      <c r="I501" s="66">
        <v>544</v>
      </c>
      <c r="J501" s="64" t="s">
        <v>366</v>
      </c>
    </row>
    <row r="502" spans="1:10" ht="14.25" x14ac:dyDescent="0.45">
      <c r="A502" s="72">
        <v>546</v>
      </c>
      <c r="B502" s="67" t="s">
        <v>52</v>
      </c>
      <c r="C502" s="67" t="s">
        <v>586</v>
      </c>
      <c r="D502" s="67" t="s">
        <v>587</v>
      </c>
      <c r="E502" s="67" t="s">
        <v>50</v>
      </c>
      <c r="F502" s="68">
        <v>43406</v>
      </c>
      <c r="G502" s="67" t="s">
        <v>90</v>
      </c>
      <c r="H502" s="67" t="s">
        <v>593</v>
      </c>
      <c r="I502" s="69">
        <v>219</v>
      </c>
      <c r="J502" s="67" t="s">
        <v>591</v>
      </c>
    </row>
    <row r="503" spans="1:10" ht="14.25" x14ac:dyDescent="0.45">
      <c r="A503" s="71">
        <v>547</v>
      </c>
      <c r="B503" s="64" t="s">
        <v>52</v>
      </c>
      <c r="C503" s="64" t="s">
        <v>586</v>
      </c>
      <c r="D503" s="64" t="s">
        <v>587</v>
      </c>
      <c r="E503" s="64" t="s">
        <v>45</v>
      </c>
      <c r="F503" s="65">
        <v>43387</v>
      </c>
      <c r="G503" s="64" t="s">
        <v>62</v>
      </c>
      <c r="H503" s="64" t="s">
        <v>594</v>
      </c>
      <c r="I503" s="66">
        <v>449</v>
      </c>
      <c r="J503" s="64" t="s">
        <v>591</v>
      </c>
    </row>
    <row r="504" spans="1:10" ht="14.25" x14ac:dyDescent="0.45">
      <c r="A504" s="72">
        <v>548</v>
      </c>
      <c r="B504" s="67" t="s">
        <v>52</v>
      </c>
      <c r="C504" s="67" t="s">
        <v>586</v>
      </c>
      <c r="D504" s="67" t="s">
        <v>587</v>
      </c>
      <c r="E504" s="67" t="s">
        <v>46</v>
      </c>
      <c r="F504" s="68">
        <v>43043</v>
      </c>
      <c r="G504" s="67" t="s">
        <v>65</v>
      </c>
      <c r="H504" s="67" t="s">
        <v>595</v>
      </c>
      <c r="I504" s="69">
        <v>319</v>
      </c>
      <c r="J504" s="67" t="s">
        <v>591</v>
      </c>
    </row>
    <row r="505" spans="1:10" ht="14.25" x14ac:dyDescent="0.45">
      <c r="A505" s="71">
        <v>549</v>
      </c>
      <c r="B505" s="64" t="s">
        <v>52</v>
      </c>
      <c r="C505" s="64" t="s">
        <v>586</v>
      </c>
      <c r="D505" s="64" t="s">
        <v>587</v>
      </c>
      <c r="E505" s="64" t="s">
        <v>45</v>
      </c>
      <c r="F505" s="65">
        <v>42799</v>
      </c>
      <c r="G505" s="64" t="s">
        <v>68</v>
      </c>
      <c r="H505" s="64" t="s">
        <v>596</v>
      </c>
      <c r="I505" s="66">
        <v>369</v>
      </c>
      <c r="J505" s="64" t="s">
        <v>597</v>
      </c>
    </row>
    <row r="506" spans="1:10" ht="14.25" x14ac:dyDescent="0.45">
      <c r="A506" s="72">
        <v>550</v>
      </c>
      <c r="B506" s="67" t="s">
        <v>52</v>
      </c>
      <c r="C506" s="67" t="s">
        <v>586</v>
      </c>
      <c r="D506" s="67" t="s">
        <v>587</v>
      </c>
      <c r="E506" s="67" t="s">
        <v>50</v>
      </c>
      <c r="F506" s="68">
        <v>43353</v>
      </c>
      <c r="G506" s="67" t="s">
        <v>71</v>
      </c>
      <c r="H506" s="67" t="s">
        <v>598</v>
      </c>
      <c r="I506" s="69">
        <v>549</v>
      </c>
      <c r="J506" s="67" t="s">
        <v>366</v>
      </c>
    </row>
    <row r="507" spans="1:10" ht="14.25" x14ac:dyDescent="0.45">
      <c r="A507" s="71">
        <v>551</v>
      </c>
      <c r="B507" s="64" t="s">
        <v>52</v>
      </c>
      <c r="C507" s="64" t="s">
        <v>586</v>
      </c>
      <c r="D507" s="64" t="s">
        <v>587</v>
      </c>
      <c r="E507" s="64" t="s">
        <v>46</v>
      </c>
      <c r="F507" s="65">
        <v>42812</v>
      </c>
      <c r="G507" s="64" t="s">
        <v>73</v>
      </c>
      <c r="H507" s="64" t="s">
        <v>599</v>
      </c>
      <c r="I507" s="66">
        <v>649</v>
      </c>
      <c r="J507" s="64" t="s">
        <v>366</v>
      </c>
    </row>
    <row r="508" spans="1:10" ht="14.25" x14ac:dyDescent="0.45">
      <c r="A508" s="72">
        <v>552</v>
      </c>
      <c r="B508" s="67" t="s">
        <v>52</v>
      </c>
      <c r="C508" s="67" t="s">
        <v>586</v>
      </c>
      <c r="D508" s="67" t="s">
        <v>587</v>
      </c>
      <c r="E508" s="67" t="s">
        <v>47</v>
      </c>
      <c r="F508" s="68">
        <v>42807</v>
      </c>
      <c r="G508" s="67" t="s">
        <v>75</v>
      </c>
      <c r="H508" s="67" t="s">
        <v>600</v>
      </c>
      <c r="I508" s="69">
        <v>499</v>
      </c>
      <c r="J508" s="67" t="s">
        <v>591</v>
      </c>
    </row>
    <row r="509" spans="1:10" ht="14.25" x14ac:dyDescent="0.45">
      <c r="A509" s="71">
        <v>553</v>
      </c>
      <c r="B509" s="64" t="s">
        <v>52</v>
      </c>
      <c r="C509" s="64" t="s">
        <v>586</v>
      </c>
      <c r="D509" s="64" t="s">
        <v>587</v>
      </c>
      <c r="E509" s="64" t="s">
        <v>45</v>
      </c>
      <c r="F509" s="65">
        <v>43022</v>
      </c>
      <c r="G509" s="64" t="s">
        <v>77</v>
      </c>
      <c r="H509" s="64" t="s">
        <v>601</v>
      </c>
      <c r="I509" s="66">
        <v>239</v>
      </c>
      <c r="J509" s="64" t="s">
        <v>366</v>
      </c>
    </row>
    <row r="510" spans="1:10" ht="14.25" x14ac:dyDescent="0.45">
      <c r="A510" s="72">
        <v>554</v>
      </c>
      <c r="B510" s="67" t="s">
        <v>52</v>
      </c>
      <c r="C510" s="67" t="s">
        <v>586</v>
      </c>
      <c r="D510" s="67" t="s">
        <v>587</v>
      </c>
      <c r="E510" s="67" t="s">
        <v>49</v>
      </c>
      <c r="F510" s="68">
        <v>42868</v>
      </c>
      <c r="G510" s="67" t="s">
        <v>79</v>
      </c>
      <c r="H510" s="67" t="s">
        <v>602</v>
      </c>
      <c r="I510" s="69">
        <v>722</v>
      </c>
      <c r="J510" s="67" t="s">
        <v>366</v>
      </c>
    </row>
    <row r="511" spans="1:10" ht="14.25" x14ac:dyDescent="0.45">
      <c r="A511" s="71">
        <v>555</v>
      </c>
      <c r="B511" s="64" t="s">
        <v>52</v>
      </c>
      <c r="C511" s="64" t="s">
        <v>586</v>
      </c>
      <c r="D511" s="64" t="s">
        <v>587</v>
      </c>
      <c r="E511" s="64" t="s">
        <v>47</v>
      </c>
      <c r="F511" s="65">
        <v>43299</v>
      </c>
      <c r="G511" s="64" t="s">
        <v>81</v>
      </c>
      <c r="H511" s="64" t="s">
        <v>603</v>
      </c>
      <c r="I511" s="66">
        <v>219</v>
      </c>
      <c r="J511" s="64" t="s">
        <v>366</v>
      </c>
    </row>
    <row r="512" spans="1:10" ht="14.25" x14ac:dyDescent="0.45">
      <c r="A512" s="72">
        <v>556</v>
      </c>
      <c r="B512" s="67" t="s">
        <v>52</v>
      </c>
      <c r="C512" s="67" t="s">
        <v>586</v>
      </c>
      <c r="D512" s="67" t="s">
        <v>587</v>
      </c>
      <c r="E512" s="67" t="s">
        <v>47</v>
      </c>
      <c r="F512" s="68">
        <v>43125</v>
      </c>
      <c r="G512" s="67" t="s">
        <v>83</v>
      </c>
      <c r="H512" s="67" t="s">
        <v>604</v>
      </c>
      <c r="I512" s="69">
        <v>169</v>
      </c>
      <c r="J512" s="67" t="s">
        <v>605</v>
      </c>
    </row>
    <row r="513" spans="1:10" ht="14.25" x14ac:dyDescent="0.45">
      <c r="A513" s="71">
        <v>557</v>
      </c>
      <c r="B513" s="64" t="s">
        <v>52</v>
      </c>
      <c r="C513" s="64" t="s">
        <v>586</v>
      </c>
      <c r="D513" s="64" t="s">
        <v>587</v>
      </c>
      <c r="E513" s="64" t="s">
        <v>46</v>
      </c>
      <c r="F513" s="65">
        <v>42851</v>
      </c>
      <c r="G513" s="64" t="s">
        <v>85</v>
      </c>
      <c r="H513" s="64" t="s">
        <v>606</v>
      </c>
      <c r="I513" s="66">
        <v>545</v>
      </c>
      <c r="J513" s="64" t="s">
        <v>605</v>
      </c>
    </row>
    <row r="514" spans="1:10" ht="14.25" x14ac:dyDescent="0.45">
      <c r="A514" s="72">
        <v>558</v>
      </c>
      <c r="B514" s="67" t="s">
        <v>52</v>
      </c>
      <c r="C514" s="67" t="s">
        <v>586</v>
      </c>
      <c r="D514" s="67" t="s">
        <v>587</v>
      </c>
      <c r="E514" s="67" t="s">
        <v>49</v>
      </c>
      <c r="F514" s="68">
        <v>42756</v>
      </c>
      <c r="G514" s="67" t="s">
        <v>87</v>
      </c>
      <c r="H514" s="67" t="s">
        <v>607</v>
      </c>
      <c r="I514" s="69">
        <v>299</v>
      </c>
      <c r="J514" s="67" t="s">
        <v>94</v>
      </c>
    </row>
    <row r="515" spans="1:10" ht="14.25" x14ac:dyDescent="0.45">
      <c r="A515" s="71">
        <v>559</v>
      </c>
      <c r="B515" s="64" t="s">
        <v>52</v>
      </c>
      <c r="C515" s="64" t="s">
        <v>586</v>
      </c>
      <c r="D515" s="64" t="s">
        <v>587</v>
      </c>
      <c r="E515" s="64" t="s">
        <v>49</v>
      </c>
      <c r="F515" s="65">
        <v>43368</v>
      </c>
      <c r="G515" s="64" t="s">
        <v>90</v>
      </c>
      <c r="H515" s="64" t="s">
        <v>608</v>
      </c>
      <c r="I515" s="66">
        <v>649</v>
      </c>
      <c r="J515" s="64" t="s">
        <v>366</v>
      </c>
    </row>
    <row r="516" spans="1:10" ht="14.25" x14ac:dyDescent="0.45">
      <c r="A516" s="72">
        <v>560</v>
      </c>
      <c r="B516" s="67" t="s">
        <v>52</v>
      </c>
      <c r="C516" s="67" t="s">
        <v>586</v>
      </c>
      <c r="D516" s="67" t="s">
        <v>587</v>
      </c>
      <c r="E516" s="67" t="s">
        <v>45</v>
      </c>
      <c r="F516" s="68">
        <v>43128</v>
      </c>
      <c r="G516" s="67" t="s">
        <v>62</v>
      </c>
      <c r="H516" s="67" t="s">
        <v>609</v>
      </c>
      <c r="I516" s="69">
        <v>1777</v>
      </c>
      <c r="J516" s="67" t="s">
        <v>366</v>
      </c>
    </row>
    <row r="517" spans="1:10" ht="14.25" x14ac:dyDescent="0.45">
      <c r="A517" s="71">
        <v>561</v>
      </c>
      <c r="B517" s="64" t="s">
        <v>52</v>
      </c>
      <c r="C517" s="64" t="s">
        <v>586</v>
      </c>
      <c r="D517" s="64" t="s">
        <v>587</v>
      </c>
      <c r="E517" s="64" t="s">
        <v>50</v>
      </c>
      <c r="F517" s="65">
        <v>42826</v>
      </c>
      <c r="G517" s="64" t="s">
        <v>65</v>
      </c>
      <c r="H517" s="64" t="s">
        <v>610</v>
      </c>
      <c r="I517" s="66">
        <v>219</v>
      </c>
      <c r="J517" s="64" t="s">
        <v>366</v>
      </c>
    </row>
    <row r="518" spans="1:10" ht="14.25" x14ac:dyDescent="0.45">
      <c r="A518" s="72">
        <v>562</v>
      </c>
      <c r="B518" s="67" t="s">
        <v>52</v>
      </c>
      <c r="C518" s="67" t="s">
        <v>586</v>
      </c>
      <c r="D518" s="67" t="s">
        <v>587</v>
      </c>
      <c r="E518" s="67" t="s">
        <v>49</v>
      </c>
      <c r="F518" s="68">
        <v>42911</v>
      </c>
      <c r="G518" s="67" t="s">
        <v>68</v>
      </c>
      <c r="H518" s="67" t="s">
        <v>611</v>
      </c>
      <c r="I518" s="69">
        <v>499</v>
      </c>
      <c r="J518" s="67" t="s">
        <v>605</v>
      </c>
    </row>
    <row r="519" spans="1:10" ht="14.25" x14ac:dyDescent="0.45">
      <c r="A519" s="71">
        <v>563</v>
      </c>
      <c r="B519" s="64" t="s">
        <v>52</v>
      </c>
      <c r="C519" s="64" t="s">
        <v>586</v>
      </c>
      <c r="D519" s="64" t="s">
        <v>587</v>
      </c>
      <c r="E519" s="64" t="s">
        <v>45</v>
      </c>
      <c r="F519" s="65">
        <v>42829</v>
      </c>
      <c r="G519" s="64" t="s">
        <v>71</v>
      </c>
      <c r="H519" s="64" t="s">
        <v>612</v>
      </c>
      <c r="I519" s="66">
        <v>379</v>
      </c>
      <c r="J519" s="64" t="s">
        <v>366</v>
      </c>
    </row>
    <row r="520" spans="1:10" ht="14.25" x14ac:dyDescent="0.45">
      <c r="A520" s="72">
        <v>564</v>
      </c>
      <c r="B520" s="67" t="s">
        <v>52</v>
      </c>
      <c r="C520" s="67" t="s">
        <v>586</v>
      </c>
      <c r="D520" s="67" t="s">
        <v>587</v>
      </c>
      <c r="E520" s="67" t="s">
        <v>49</v>
      </c>
      <c r="F520" s="68">
        <v>43120</v>
      </c>
      <c r="G520" s="67" t="s">
        <v>73</v>
      </c>
      <c r="H520" s="67" t="s">
        <v>613</v>
      </c>
      <c r="I520" s="69">
        <v>240</v>
      </c>
      <c r="J520" s="67" t="s">
        <v>605</v>
      </c>
    </row>
    <row r="521" spans="1:10" ht="14.25" x14ac:dyDescent="0.45">
      <c r="A521" s="71">
        <v>566</v>
      </c>
      <c r="B521" s="64" t="s">
        <v>52</v>
      </c>
      <c r="C521" s="64" t="s">
        <v>586</v>
      </c>
      <c r="D521" s="64" t="s">
        <v>587</v>
      </c>
      <c r="E521" s="64" t="s">
        <v>50</v>
      </c>
      <c r="F521" s="65">
        <v>42930</v>
      </c>
      <c r="G521" s="64" t="s">
        <v>77</v>
      </c>
      <c r="H521" s="64" t="s">
        <v>614</v>
      </c>
      <c r="I521" s="66">
        <v>229</v>
      </c>
      <c r="J521" s="64" t="s">
        <v>591</v>
      </c>
    </row>
    <row r="522" spans="1:10" ht="14.25" x14ac:dyDescent="0.45">
      <c r="A522" s="72">
        <v>568</v>
      </c>
      <c r="B522" s="67" t="s">
        <v>52</v>
      </c>
      <c r="C522" s="67" t="s">
        <v>586</v>
      </c>
      <c r="D522" s="67" t="s">
        <v>587</v>
      </c>
      <c r="E522" s="67" t="s">
        <v>50</v>
      </c>
      <c r="F522" s="68">
        <v>42834</v>
      </c>
      <c r="G522" s="67" t="s">
        <v>81</v>
      </c>
      <c r="H522" s="67" t="s">
        <v>615</v>
      </c>
      <c r="I522" s="69">
        <v>589</v>
      </c>
      <c r="J522" s="67" t="s">
        <v>366</v>
      </c>
    </row>
    <row r="523" spans="1:10" ht="14.25" x14ac:dyDescent="0.45">
      <c r="A523" s="71">
        <v>569</v>
      </c>
      <c r="B523" s="64" t="s">
        <v>52</v>
      </c>
      <c r="C523" s="64" t="s">
        <v>586</v>
      </c>
      <c r="D523" s="64" t="s">
        <v>587</v>
      </c>
      <c r="E523" s="64" t="s">
        <v>10</v>
      </c>
      <c r="F523" s="65">
        <v>43118</v>
      </c>
      <c r="G523" s="64" t="s">
        <v>83</v>
      </c>
      <c r="H523" s="64" t="s">
        <v>616</v>
      </c>
      <c r="I523" s="66">
        <v>449</v>
      </c>
      <c r="J523" s="64" t="s">
        <v>366</v>
      </c>
    </row>
    <row r="524" spans="1:10" ht="14.25" x14ac:dyDescent="0.45">
      <c r="A524" s="72">
        <v>570</v>
      </c>
      <c r="B524" s="67" t="s">
        <v>52</v>
      </c>
      <c r="C524" s="67" t="s">
        <v>586</v>
      </c>
      <c r="D524" s="67" t="s">
        <v>587</v>
      </c>
      <c r="E524" s="67" t="s">
        <v>47</v>
      </c>
      <c r="F524" s="68">
        <v>43006</v>
      </c>
      <c r="G524" s="67" t="s">
        <v>85</v>
      </c>
      <c r="H524" s="67" t="s">
        <v>617</v>
      </c>
      <c r="I524" s="69">
        <v>279</v>
      </c>
      <c r="J524" s="67" t="s">
        <v>605</v>
      </c>
    </row>
    <row r="525" spans="1:10" ht="14.25" x14ac:dyDescent="0.45">
      <c r="A525" s="71">
        <v>571</v>
      </c>
      <c r="B525" s="64" t="s">
        <v>52</v>
      </c>
      <c r="C525" s="64" t="s">
        <v>586</v>
      </c>
      <c r="D525" s="64" t="s">
        <v>587</v>
      </c>
      <c r="E525" s="64" t="s">
        <v>50</v>
      </c>
      <c r="F525" s="65">
        <v>42798</v>
      </c>
      <c r="G525" s="64" t="s">
        <v>87</v>
      </c>
      <c r="H525" s="64" t="s">
        <v>618</v>
      </c>
      <c r="I525" s="66">
        <v>409</v>
      </c>
      <c r="J525" s="64" t="s">
        <v>591</v>
      </c>
    </row>
    <row r="526" spans="1:10" ht="14.25" x14ac:dyDescent="0.45">
      <c r="A526" s="72">
        <v>572</v>
      </c>
      <c r="B526" s="67" t="s">
        <v>52</v>
      </c>
      <c r="C526" s="67" t="s">
        <v>586</v>
      </c>
      <c r="D526" s="67" t="s">
        <v>587</v>
      </c>
      <c r="E526" s="67" t="s">
        <v>10</v>
      </c>
      <c r="F526" s="68">
        <v>43311</v>
      </c>
      <c r="G526" s="67" t="s">
        <v>90</v>
      </c>
      <c r="H526" s="67" t="s">
        <v>619</v>
      </c>
      <c r="I526" s="69">
        <v>499</v>
      </c>
      <c r="J526" s="67" t="s">
        <v>366</v>
      </c>
    </row>
    <row r="527" spans="1:10" ht="14.25" x14ac:dyDescent="0.45">
      <c r="A527" s="71">
        <v>573</v>
      </c>
      <c r="B527" s="64" t="s">
        <v>52</v>
      </c>
      <c r="C527" s="64" t="s">
        <v>586</v>
      </c>
      <c r="D527" s="64" t="s">
        <v>587</v>
      </c>
      <c r="E527" s="64" t="s">
        <v>45</v>
      </c>
      <c r="F527" s="65">
        <v>43006</v>
      </c>
      <c r="G527" s="64" t="s">
        <v>62</v>
      </c>
      <c r="H527" s="64" t="s">
        <v>620</v>
      </c>
      <c r="I527" s="66">
        <v>299</v>
      </c>
      <c r="J527" s="64" t="s">
        <v>366</v>
      </c>
    </row>
    <row r="528" spans="1:10" ht="14.25" x14ac:dyDescent="0.45">
      <c r="A528" s="72">
        <v>574</v>
      </c>
      <c r="B528" s="67" t="s">
        <v>52</v>
      </c>
      <c r="C528" s="67" t="s">
        <v>586</v>
      </c>
      <c r="D528" s="67" t="s">
        <v>587</v>
      </c>
      <c r="E528" s="67" t="s">
        <v>50</v>
      </c>
      <c r="F528" s="68">
        <v>43426</v>
      </c>
      <c r="G528" s="67" t="s">
        <v>65</v>
      </c>
      <c r="H528" s="67" t="s">
        <v>621</v>
      </c>
      <c r="I528" s="69">
        <v>179</v>
      </c>
      <c r="J528" s="67" t="s">
        <v>366</v>
      </c>
    </row>
    <row r="529" spans="1:10" ht="14.25" x14ac:dyDescent="0.45">
      <c r="A529" s="71">
        <v>575</v>
      </c>
      <c r="B529" s="64" t="s">
        <v>52</v>
      </c>
      <c r="C529" s="64" t="s">
        <v>586</v>
      </c>
      <c r="D529" s="64" t="s">
        <v>587</v>
      </c>
      <c r="E529" s="64" t="s">
        <v>47</v>
      </c>
      <c r="F529" s="65">
        <v>42890</v>
      </c>
      <c r="G529" s="64" t="s">
        <v>68</v>
      </c>
      <c r="H529" s="64" t="s">
        <v>622</v>
      </c>
      <c r="I529" s="66">
        <v>649</v>
      </c>
      <c r="J529" s="64" t="s">
        <v>591</v>
      </c>
    </row>
    <row r="530" spans="1:10" ht="14.25" x14ac:dyDescent="0.45">
      <c r="A530" s="72">
        <v>576</v>
      </c>
      <c r="B530" s="67" t="s">
        <v>52</v>
      </c>
      <c r="C530" s="67" t="s">
        <v>586</v>
      </c>
      <c r="D530" s="67" t="s">
        <v>587</v>
      </c>
      <c r="E530" s="67" t="s">
        <v>46</v>
      </c>
      <c r="F530" s="68">
        <v>42766</v>
      </c>
      <c r="G530" s="67" t="s">
        <v>71</v>
      </c>
      <c r="H530" s="67" t="s">
        <v>623</v>
      </c>
      <c r="I530" s="69">
        <v>199</v>
      </c>
      <c r="J530" s="67" t="s">
        <v>624</v>
      </c>
    </row>
    <row r="531" spans="1:10" ht="14.25" x14ac:dyDescent="0.45">
      <c r="A531" s="71">
        <v>577</v>
      </c>
      <c r="B531" s="64" t="s">
        <v>52</v>
      </c>
      <c r="C531" s="64" t="s">
        <v>586</v>
      </c>
      <c r="D531" s="64" t="s">
        <v>587</v>
      </c>
      <c r="E531" s="64" t="s">
        <v>45</v>
      </c>
      <c r="F531" s="65">
        <v>42954</v>
      </c>
      <c r="G531" s="64" t="s">
        <v>73</v>
      </c>
      <c r="H531" s="64" t="s">
        <v>625</v>
      </c>
      <c r="I531" s="66">
        <v>629</v>
      </c>
      <c r="J531" s="64" t="s">
        <v>366</v>
      </c>
    </row>
    <row r="532" spans="1:10" ht="14.25" x14ac:dyDescent="0.45">
      <c r="A532" s="72">
        <v>578</v>
      </c>
      <c r="B532" s="67" t="s">
        <v>52</v>
      </c>
      <c r="C532" s="67" t="s">
        <v>586</v>
      </c>
      <c r="D532" s="67" t="s">
        <v>587</v>
      </c>
      <c r="E532" s="67" t="s">
        <v>50</v>
      </c>
      <c r="F532" s="68">
        <v>43355</v>
      </c>
      <c r="G532" s="67" t="s">
        <v>75</v>
      </c>
      <c r="H532" s="67" t="s">
        <v>626</v>
      </c>
      <c r="I532" s="69">
        <v>1079</v>
      </c>
      <c r="J532" s="67" t="s">
        <v>591</v>
      </c>
    </row>
    <row r="533" spans="1:10" ht="14.25" x14ac:dyDescent="0.45">
      <c r="A533" s="71">
        <v>579</v>
      </c>
      <c r="B533" s="64" t="s">
        <v>52</v>
      </c>
      <c r="C533" s="64" t="s">
        <v>586</v>
      </c>
      <c r="D533" s="64" t="s">
        <v>587</v>
      </c>
      <c r="E533" s="64" t="s">
        <v>50</v>
      </c>
      <c r="F533" s="65">
        <v>43036</v>
      </c>
      <c r="G533" s="64" t="s">
        <v>77</v>
      </c>
      <c r="H533" s="64" t="s">
        <v>627</v>
      </c>
      <c r="I533" s="66">
        <v>449</v>
      </c>
      <c r="J533" s="64" t="s">
        <v>366</v>
      </c>
    </row>
    <row r="534" spans="1:10" ht="14.25" x14ac:dyDescent="0.45">
      <c r="A534" s="72">
        <v>580</v>
      </c>
      <c r="B534" s="67" t="s">
        <v>52</v>
      </c>
      <c r="C534" s="67" t="s">
        <v>586</v>
      </c>
      <c r="D534" s="67" t="s">
        <v>587</v>
      </c>
      <c r="E534" s="67" t="s">
        <v>45</v>
      </c>
      <c r="F534" s="68">
        <v>42946</v>
      </c>
      <c r="G534" s="67" t="s">
        <v>79</v>
      </c>
      <c r="H534" s="67" t="s">
        <v>628</v>
      </c>
      <c r="I534" s="69">
        <v>419</v>
      </c>
      <c r="J534" s="67" t="s">
        <v>605</v>
      </c>
    </row>
    <row r="535" spans="1:10" ht="14.25" x14ac:dyDescent="0.45">
      <c r="A535" s="71">
        <v>581</v>
      </c>
      <c r="B535" s="64" t="s">
        <v>52</v>
      </c>
      <c r="C535" s="64" t="s">
        <v>586</v>
      </c>
      <c r="D535" s="64" t="s">
        <v>587</v>
      </c>
      <c r="E535" s="64" t="s">
        <v>10</v>
      </c>
      <c r="F535" s="65">
        <v>43400</v>
      </c>
      <c r="G535" s="64" t="s">
        <v>81</v>
      </c>
      <c r="H535" s="64" t="s">
        <v>629</v>
      </c>
      <c r="I535" s="66">
        <v>419</v>
      </c>
      <c r="J535" s="64" t="s">
        <v>630</v>
      </c>
    </row>
    <row r="536" spans="1:10" ht="14.25" x14ac:dyDescent="0.45">
      <c r="A536" s="72">
        <v>582</v>
      </c>
      <c r="B536" s="67" t="s">
        <v>52</v>
      </c>
      <c r="C536" s="67" t="s">
        <v>586</v>
      </c>
      <c r="D536" s="67" t="s">
        <v>587</v>
      </c>
      <c r="E536" s="67" t="s">
        <v>10</v>
      </c>
      <c r="F536" s="68">
        <v>43307</v>
      </c>
      <c r="G536" s="67" t="s">
        <v>83</v>
      </c>
      <c r="H536" s="67" t="s">
        <v>631</v>
      </c>
      <c r="I536" s="69">
        <v>279</v>
      </c>
      <c r="J536" s="67" t="s">
        <v>366</v>
      </c>
    </row>
    <row r="537" spans="1:10" ht="14.25" x14ac:dyDescent="0.45">
      <c r="A537" s="71">
        <v>583</v>
      </c>
      <c r="B537" s="64" t="s">
        <v>52</v>
      </c>
      <c r="C537" s="64" t="s">
        <v>586</v>
      </c>
      <c r="D537" s="64" t="s">
        <v>587</v>
      </c>
      <c r="E537" s="64" t="s">
        <v>10</v>
      </c>
      <c r="F537" s="65">
        <v>43376</v>
      </c>
      <c r="G537" s="64" t="s">
        <v>85</v>
      </c>
      <c r="H537" s="64" t="s">
        <v>632</v>
      </c>
      <c r="I537" s="66">
        <v>249</v>
      </c>
      <c r="J537" s="64" t="s">
        <v>591</v>
      </c>
    </row>
    <row r="538" spans="1:10" ht="14.25" x14ac:dyDescent="0.45">
      <c r="A538" s="72">
        <v>584</v>
      </c>
      <c r="B538" s="67" t="s">
        <v>52</v>
      </c>
      <c r="C538" s="67" t="s">
        <v>586</v>
      </c>
      <c r="D538" s="67" t="s">
        <v>587</v>
      </c>
      <c r="E538" s="67" t="s">
        <v>50</v>
      </c>
      <c r="F538" s="68">
        <v>43396</v>
      </c>
      <c r="G538" s="67" t="s">
        <v>87</v>
      </c>
      <c r="H538" s="67" t="s">
        <v>633</v>
      </c>
      <c r="I538" s="69">
        <v>229</v>
      </c>
      <c r="J538" s="67" t="s">
        <v>366</v>
      </c>
    </row>
    <row r="539" spans="1:10" ht="14.25" x14ac:dyDescent="0.45">
      <c r="A539" s="71">
        <v>585</v>
      </c>
      <c r="B539" s="64" t="s">
        <v>52</v>
      </c>
      <c r="C539" s="64" t="s">
        <v>586</v>
      </c>
      <c r="D539" s="64" t="s">
        <v>587</v>
      </c>
      <c r="E539" s="64" t="s">
        <v>10</v>
      </c>
      <c r="F539" s="65">
        <v>43401</v>
      </c>
      <c r="G539" s="64" t="s">
        <v>90</v>
      </c>
      <c r="H539" s="64" t="s">
        <v>634</v>
      </c>
      <c r="I539" s="66">
        <v>329</v>
      </c>
      <c r="J539" s="64" t="s">
        <v>624</v>
      </c>
    </row>
    <row r="540" spans="1:10" ht="14.25" x14ac:dyDescent="0.45">
      <c r="A540" s="72">
        <v>586</v>
      </c>
      <c r="B540" s="67" t="s">
        <v>52</v>
      </c>
      <c r="C540" s="67" t="s">
        <v>586</v>
      </c>
      <c r="D540" s="67" t="s">
        <v>587</v>
      </c>
      <c r="E540" s="67" t="s">
        <v>45</v>
      </c>
      <c r="F540" s="68">
        <v>42821</v>
      </c>
      <c r="G540" s="67" t="s">
        <v>62</v>
      </c>
      <c r="H540" s="67" t="s">
        <v>635</v>
      </c>
      <c r="I540" s="69">
        <v>399</v>
      </c>
      <c r="J540" s="67" t="s">
        <v>605</v>
      </c>
    </row>
    <row r="541" spans="1:10" ht="14.25" x14ac:dyDescent="0.45">
      <c r="A541" s="71">
        <v>587</v>
      </c>
      <c r="B541" s="64" t="s">
        <v>52</v>
      </c>
      <c r="C541" s="64" t="s">
        <v>586</v>
      </c>
      <c r="D541" s="64" t="s">
        <v>587</v>
      </c>
      <c r="E541" s="64" t="s">
        <v>46</v>
      </c>
      <c r="F541" s="65">
        <v>43075</v>
      </c>
      <c r="G541" s="64" t="s">
        <v>65</v>
      </c>
      <c r="H541" s="64" t="s">
        <v>636</v>
      </c>
      <c r="I541" s="66">
        <v>1499</v>
      </c>
      <c r="J541" s="64" t="s">
        <v>366</v>
      </c>
    </row>
    <row r="542" spans="1:10" ht="14.25" x14ac:dyDescent="0.45">
      <c r="A542" s="72">
        <v>588</v>
      </c>
      <c r="B542" s="67" t="s">
        <v>52</v>
      </c>
      <c r="C542" s="67" t="s">
        <v>586</v>
      </c>
      <c r="D542" s="67" t="s">
        <v>587</v>
      </c>
      <c r="E542" s="67" t="s">
        <v>50</v>
      </c>
      <c r="F542" s="68">
        <v>43070</v>
      </c>
      <c r="G542" s="67" t="s">
        <v>68</v>
      </c>
      <c r="H542" s="67" t="s">
        <v>637</v>
      </c>
      <c r="I542" s="69">
        <v>149</v>
      </c>
      <c r="J542" s="67" t="s">
        <v>624</v>
      </c>
    </row>
    <row r="543" spans="1:10" ht="14.25" x14ac:dyDescent="0.45">
      <c r="A543" s="71">
        <v>589</v>
      </c>
      <c r="B543" s="64" t="s">
        <v>52</v>
      </c>
      <c r="C543" s="64" t="s">
        <v>586</v>
      </c>
      <c r="D543" s="64" t="s">
        <v>587</v>
      </c>
      <c r="E543" s="64" t="s">
        <v>10</v>
      </c>
      <c r="F543" s="65">
        <v>43314</v>
      </c>
      <c r="G543" s="64" t="s">
        <v>71</v>
      </c>
      <c r="H543" s="64" t="s">
        <v>638</v>
      </c>
      <c r="I543" s="66">
        <v>959</v>
      </c>
      <c r="J543" s="64" t="s">
        <v>605</v>
      </c>
    </row>
    <row r="544" spans="1:10" ht="14.25" x14ac:dyDescent="0.45">
      <c r="A544" s="72">
        <v>590</v>
      </c>
      <c r="B544" s="67" t="s">
        <v>52</v>
      </c>
      <c r="C544" s="67" t="s">
        <v>586</v>
      </c>
      <c r="D544" s="67" t="s">
        <v>587</v>
      </c>
      <c r="E544" s="67" t="s">
        <v>10</v>
      </c>
      <c r="F544" s="68">
        <v>43357</v>
      </c>
      <c r="G544" s="67" t="s">
        <v>73</v>
      </c>
      <c r="H544" s="67" t="s">
        <v>639</v>
      </c>
      <c r="I544" s="69">
        <v>215</v>
      </c>
      <c r="J544" s="67" t="s">
        <v>605</v>
      </c>
    </row>
    <row r="545" spans="1:10" ht="14.25" x14ac:dyDescent="0.45">
      <c r="A545" s="71">
        <v>591</v>
      </c>
      <c r="B545" s="64" t="s">
        <v>52</v>
      </c>
      <c r="C545" s="64" t="s">
        <v>586</v>
      </c>
      <c r="D545" s="64" t="s">
        <v>587</v>
      </c>
      <c r="E545" s="64" t="s">
        <v>49</v>
      </c>
      <c r="F545" s="65">
        <v>43137</v>
      </c>
      <c r="G545" s="64" t="s">
        <v>75</v>
      </c>
      <c r="H545" s="64" t="s">
        <v>640</v>
      </c>
      <c r="I545" s="66">
        <v>179</v>
      </c>
      <c r="J545" s="64" t="s">
        <v>366</v>
      </c>
    </row>
    <row r="546" spans="1:10" ht="14.25" x14ac:dyDescent="0.45">
      <c r="A546" s="72">
        <v>592</v>
      </c>
      <c r="B546" s="67" t="s">
        <v>52</v>
      </c>
      <c r="C546" s="67" t="s">
        <v>586</v>
      </c>
      <c r="D546" s="67" t="s">
        <v>587</v>
      </c>
      <c r="E546" s="67" t="s">
        <v>46</v>
      </c>
      <c r="F546" s="68">
        <v>43352</v>
      </c>
      <c r="G546" s="67" t="s">
        <v>77</v>
      </c>
      <c r="H546" s="67" t="s">
        <v>641</v>
      </c>
      <c r="I546" s="69">
        <v>179</v>
      </c>
      <c r="J546" s="67" t="s">
        <v>624</v>
      </c>
    </row>
    <row r="547" spans="1:10" ht="14.25" x14ac:dyDescent="0.45">
      <c r="A547" s="71">
        <v>593</v>
      </c>
      <c r="B547" s="64" t="s">
        <v>52</v>
      </c>
      <c r="C547" s="64" t="s">
        <v>586</v>
      </c>
      <c r="D547" s="64" t="s">
        <v>587</v>
      </c>
      <c r="E547" s="64" t="s">
        <v>50</v>
      </c>
      <c r="F547" s="65">
        <v>43074</v>
      </c>
      <c r="G547" s="64" t="s">
        <v>79</v>
      </c>
      <c r="H547" s="64" t="s">
        <v>642</v>
      </c>
      <c r="I547" s="66">
        <v>1299</v>
      </c>
      <c r="J547" s="64" t="s">
        <v>366</v>
      </c>
    </row>
    <row r="548" spans="1:10" ht="14.25" x14ac:dyDescent="0.45">
      <c r="A548" s="72">
        <v>594</v>
      </c>
      <c r="B548" s="67" t="s">
        <v>52</v>
      </c>
      <c r="C548" s="67" t="s">
        <v>586</v>
      </c>
      <c r="D548" s="67" t="s">
        <v>587</v>
      </c>
      <c r="E548" s="67" t="s">
        <v>47</v>
      </c>
      <c r="F548" s="68">
        <v>43197</v>
      </c>
      <c r="G548" s="67" t="s">
        <v>81</v>
      </c>
      <c r="H548" s="67" t="s">
        <v>643</v>
      </c>
      <c r="I548" s="69">
        <v>179</v>
      </c>
      <c r="J548" s="67" t="s">
        <v>624</v>
      </c>
    </row>
    <row r="549" spans="1:10" ht="14.25" x14ac:dyDescent="0.45">
      <c r="A549" s="71">
        <v>595</v>
      </c>
      <c r="B549" s="64" t="s">
        <v>52</v>
      </c>
      <c r="C549" s="64" t="s">
        <v>586</v>
      </c>
      <c r="D549" s="64" t="s">
        <v>587</v>
      </c>
      <c r="E549" s="64" t="s">
        <v>47</v>
      </c>
      <c r="F549" s="65">
        <v>43280</v>
      </c>
      <c r="G549" s="64" t="s">
        <v>83</v>
      </c>
      <c r="H549" s="64" t="s">
        <v>644</v>
      </c>
      <c r="I549" s="66">
        <v>249</v>
      </c>
      <c r="J549" s="64" t="s">
        <v>366</v>
      </c>
    </row>
    <row r="550" spans="1:10" ht="14.25" x14ac:dyDescent="0.45">
      <c r="A550" s="72">
        <v>596</v>
      </c>
      <c r="B550" s="67" t="s">
        <v>52</v>
      </c>
      <c r="C550" s="67" t="s">
        <v>586</v>
      </c>
      <c r="D550" s="67" t="s">
        <v>587</v>
      </c>
      <c r="E550" s="67" t="s">
        <v>50</v>
      </c>
      <c r="F550" s="68">
        <v>43250</v>
      </c>
      <c r="G550" s="67" t="s">
        <v>85</v>
      </c>
      <c r="H550" s="67" t="s">
        <v>645</v>
      </c>
      <c r="I550" s="69">
        <v>649</v>
      </c>
      <c r="J550" s="67" t="s">
        <v>591</v>
      </c>
    </row>
    <row r="551" spans="1:10" ht="14.25" x14ac:dyDescent="0.45">
      <c r="A551" s="71">
        <v>597</v>
      </c>
      <c r="B551" s="64" t="s">
        <v>52</v>
      </c>
      <c r="C551" s="64" t="s">
        <v>586</v>
      </c>
      <c r="D551" s="64" t="s">
        <v>587</v>
      </c>
      <c r="E551" s="64" t="s">
        <v>46</v>
      </c>
      <c r="F551" s="65">
        <v>42775</v>
      </c>
      <c r="G551" s="64" t="s">
        <v>87</v>
      </c>
      <c r="H551" s="64" t="s">
        <v>646</v>
      </c>
      <c r="I551" s="66">
        <v>529</v>
      </c>
      <c r="J551" s="64" t="s">
        <v>605</v>
      </c>
    </row>
    <row r="552" spans="1:10" ht="14.25" x14ac:dyDescent="0.45">
      <c r="A552" s="72">
        <v>598</v>
      </c>
      <c r="B552" s="67" t="s">
        <v>52</v>
      </c>
      <c r="C552" s="67" t="s">
        <v>586</v>
      </c>
      <c r="D552" s="67" t="s">
        <v>587</v>
      </c>
      <c r="E552" s="67" t="s">
        <v>46</v>
      </c>
      <c r="F552" s="68">
        <v>42844</v>
      </c>
      <c r="G552" s="67" t="s">
        <v>90</v>
      </c>
      <c r="H552" s="67" t="s">
        <v>647</v>
      </c>
      <c r="I552" s="69">
        <v>611</v>
      </c>
      <c r="J552" s="67" t="s">
        <v>366</v>
      </c>
    </row>
    <row r="553" spans="1:10" ht="14.25" x14ac:dyDescent="0.45">
      <c r="A553" s="71">
        <v>599</v>
      </c>
      <c r="B553" s="64" t="s">
        <v>52</v>
      </c>
      <c r="C553" s="64" t="s">
        <v>586</v>
      </c>
      <c r="D553" s="64" t="s">
        <v>587</v>
      </c>
      <c r="E553" s="64" t="s">
        <v>10</v>
      </c>
      <c r="F553" s="65">
        <v>42973</v>
      </c>
      <c r="G553" s="64" t="s">
        <v>62</v>
      </c>
      <c r="H553" s="64" t="s">
        <v>648</v>
      </c>
      <c r="I553" s="66">
        <v>699</v>
      </c>
      <c r="J553" s="64" t="s">
        <v>591</v>
      </c>
    </row>
    <row r="554" spans="1:10" ht="14.25" x14ac:dyDescent="0.45">
      <c r="A554" s="72">
        <v>600</v>
      </c>
      <c r="B554" s="67" t="s">
        <v>52</v>
      </c>
      <c r="C554" s="67" t="s">
        <v>586</v>
      </c>
      <c r="D554" s="67" t="s">
        <v>587</v>
      </c>
      <c r="E554" s="67" t="s">
        <v>10</v>
      </c>
      <c r="F554" s="68">
        <v>43050</v>
      </c>
      <c r="G554" s="67" t="s">
        <v>65</v>
      </c>
      <c r="H554" s="67" t="s">
        <v>649</v>
      </c>
      <c r="I554" s="69">
        <v>179</v>
      </c>
      <c r="J554" s="67" t="s">
        <v>650</v>
      </c>
    </row>
    <row r="555" spans="1:10" ht="14.25" x14ac:dyDescent="0.45">
      <c r="A555" s="71">
        <v>601</v>
      </c>
      <c r="B555" s="64" t="s">
        <v>52</v>
      </c>
      <c r="C555" s="64" t="s">
        <v>586</v>
      </c>
      <c r="D555" s="64" t="s">
        <v>587</v>
      </c>
      <c r="E555" s="64" t="s">
        <v>46</v>
      </c>
      <c r="F555" s="65">
        <v>43403</v>
      </c>
      <c r="G555" s="64" t="s">
        <v>68</v>
      </c>
      <c r="H555" s="64" t="s">
        <v>651</v>
      </c>
      <c r="I555" s="66">
        <v>477</v>
      </c>
      <c r="J555" s="64" t="s">
        <v>630</v>
      </c>
    </row>
    <row r="556" spans="1:10" ht="14.25" x14ac:dyDescent="0.45">
      <c r="A556" s="72">
        <v>602</v>
      </c>
      <c r="B556" s="67" t="s">
        <v>52</v>
      </c>
      <c r="C556" s="67" t="s">
        <v>586</v>
      </c>
      <c r="D556" s="67" t="s">
        <v>587</v>
      </c>
      <c r="E556" s="67" t="s">
        <v>10</v>
      </c>
      <c r="F556" s="68">
        <v>42971</v>
      </c>
      <c r="G556" s="67" t="s">
        <v>71</v>
      </c>
      <c r="H556" s="67" t="s">
        <v>652</v>
      </c>
      <c r="I556" s="69">
        <v>499</v>
      </c>
      <c r="J556" s="67" t="s">
        <v>366</v>
      </c>
    </row>
    <row r="557" spans="1:10" ht="14.25" x14ac:dyDescent="0.45">
      <c r="A557" s="71">
        <v>604</v>
      </c>
      <c r="B557" s="64" t="s">
        <v>52</v>
      </c>
      <c r="C557" s="64" t="s">
        <v>586</v>
      </c>
      <c r="D557" s="64" t="s">
        <v>587</v>
      </c>
      <c r="E557" s="64" t="s">
        <v>49</v>
      </c>
      <c r="F557" s="65">
        <v>42952</v>
      </c>
      <c r="G557" s="64" t="s">
        <v>75</v>
      </c>
      <c r="H557" s="64" t="s">
        <v>653</v>
      </c>
      <c r="I557" s="66">
        <v>299</v>
      </c>
      <c r="J557" s="64" t="s">
        <v>624</v>
      </c>
    </row>
    <row r="558" spans="1:10" ht="14.25" x14ac:dyDescent="0.45">
      <c r="A558" s="72">
        <v>607</v>
      </c>
      <c r="B558" s="67" t="s">
        <v>52</v>
      </c>
      <c r="C558" s="67" t="s">
        <v>586</v>
      </c>
      <c r="D558" s="67" t="s">
        <v>587</v>
      </c>
      <c r="E558" s="67" t="s">
        <v>10</v>
      </c>
      <c r="F558" s="68">
        <v>43137</v>
      </c>
      <c r="G558" s="67" t="s">
        <v>81</v>
      </c>
      <c r="H558" s="67" t="s">
        <v>654</v>
      </c>
      <c r="I558" s="69">
        <v>829</v>
      </c>
      <c r="J558" s="67" t="s">
        <v>630</v>
      </c>
    </row>
    <row r="559" spans="1:10" ht="14.25" x14ac:dyDescent="0.45">
      <c r="A559" s="71">
        <v>608</v>
      </c>
      <c r="B559" s="64" t="s">
        <v>52</v>
      </c>
      <c r="C559" s="64" t="s">
        <v>586</v>
      </c>
      <c r="D559" s="64" t="s">
        <v>587</v>
      </c>
      <c r="E559" s="64" t="s">
        <v>10</v>
      </c>
      <c r="F559" s="65">
        <v>42847</v>
      </c>
      <c r="G559" s="64" t="s">
        <v>83</v>
      </c>
      <c r="H559" s="64" t="s">
        <v>655</v>
      </c>
      <c r="I559" s="66">
        <v>299</v>
      </c>
      <c r="J559" s="64" t="s">
        <v>366</v>
      </c>
    </row>
    <row r="560" spans="1:10" ht="14.25" x14ac:dyDescent="0.45">
      <c r="A560" s="72">
        <v>609</v>
      </c>
      <c r="B560" s="67" t="s">
        <v>52</v>
      </c>
      <c r="C560" s="67" t="s">
        <v>586</v>
      </c>
      <c r="D560" s="67" t="s">
        <v>587</v>
      </c>
      <c r="E560" s="67" t="s">
        <v>10</v>
      </c>
      <c r="F560" s="68">
        <v>42820</v>
      </c>
      <c r="G560" s="67" t="s">
        <v>85</v>
      </c>
      <c r="H560" s="67" t="s">
        <v>656</v>
      </c>
      <c r="I560" s="69">
        <v>399</v>
      </c>
      <c r="J560" s="67" t="s">
        <v>624</v>
      </c>
    </row>
    <row r="561" spans="1:10" ht="14.25" x14ac:dyDescent="0.45">
      <c r="A561" s="71">
        <v>610</v>
      </c>
      <c r="B561" s="64" t="s">
        <v>52</v>
      </c>
      <c r="C561" s="64" t="s">
        <v>586</v>
      </c>
      <c r="D561" s="64" t="s">
        <v>587</v>
      </c>
      <c r="E561" s="64" t="s">
        <v>45</v>
      </c>
      <c r="F561" s="65">
        <v>43357</v>
      </c>
      <c r="G561" s="64" t="s">
        <v>87</v>
      </c>
      <c r="H561" s="64" t="s">
        <v>657</v>
      </c>
      <c r="I561" s="66">
        <v>499</v>
      </c>
      <c r="J561" s="64" t="s">
        <v>591</v>
      </c>
    </row>
    <row r="562" spans="1:10" ht="14.25" x14ac:dyDescent="0.45">
      <c r="A562" s="72">
        <v>611</v>
      </c>
      <c r="B562" s="67" t="s">
        <v>52</v>
      </c>
      <c r="C562" s="67" t="s">
        <v>586</v>
      </c>
      <c r="D562" s="67" t="s">
        <v>587</v>
      </c>
      <c r="E562" s="67" t="s">
        <v>10</v>
      </c>
      <c r="F562" s="68">
        <v>42849</v>
      </c>
      <c r="G562" s="67" t="s">
        <v>90</v>
      </c>
      <c r="H562" s="67" t="s">
        <v>658</v>
      </c>
      <c r="I562" s="69">
        <v>489</v>
      </c>
      <c r="J562" s="67" t="s">
        <v>597</v>
      </c>
    </row>
    <row r="563" spans="1:10" ht="14.25" x14ac:dyDescent="0.45">
      <c r="A563" s="71">
        <v>612</v>
      </c>
      <c r="B563" s="64" t="s">
        <v>52</v>
      </c>
      <c r="C563" s="64" t="s">
        <v>586</v>
      </c>
      <c r="D563" s="64" t="s">
        <v>587</v>
      </c>
      <c r="E563" s="64" t="s">
        <v>50</v>
      </c>
      <c r="F563" s="65">
        <v>43224</v>
      </c>
      <c r="G563" s="64" t="s">
        <v>62</v>
      </c>
      <c r="H563" s="64" t="s">
        <v>659</v>
      </c>
      <c r="I563" s="66">
        <v>179</v>
      </c>
      <c r="J563" s="64" t="s">
        <v>366</v>
      </c>
    </row>
    <row r="564" spans="1:10" ht="14.25" x14ac:dyDescent="0.45">
      <c r="A564" s="72">
        <v>613</v>
      </c>
      <c r="B564" s="67" t="s">
        <v>52</v>
      </c>
      <c r="C564" s="67" t="s">
        <v>586</v>
      </c>
      <c r="D564" s="67" t="s">
        <v>587</v>
      </c>
      <c r="E564" s="67" t="s">
        <v>46</v>
      </c>
      <c r="F564" s="68">
        <v>43206</v>
      </c>
      <c r="G564" s="67" t="s">
        <v>65</v>
      </c>
      <c r="H564" s="67" t="s">
        <v>660</v>
      </c>
      <c r="I564" s="69">
        <v>1799</v>
      </c>
      <c r="J564" s="67" t="s">
        <v>366</v>
      </c>
    </row>
    <row r="565" spans="1:10" ht="14.25" x14ac:dyDescent="0.45">
      <c r="A565" s="71">
        <v>614</v>
      </c>
      <c r="B565" s="64" t="s">
        <v>52</v>
      </c>
      <c r="C565" s="64" t="s">
        <v>586</v>
      </c>
      <c r="D565" s="64" t="s">
        <v>587</v>
      </c>
      <c r="E565" s="64" t="s">
        <v>49</v>
      </c>
      <c r="F565" s="65">
        <v>43035</v>
      </c>
      <c r="G565" s="64" t="s">
        <v>68</v>
      </c>
      <c r="H565" s="64" t="s">
        <v>661</v>
      </c>
      <c r="I565" s="66">
        <v>1599</v>
      </c>
      <c r="J565" s="64" t="s">
        <v>366</v>
      </c>
    </row>
    <row r="566" spans="1:10" ht="14.25" x14ac:dyDescent="0.45">
      <c r="A566" s="72">
        <v>615</v>
      </c>
      <c r="B566" s="67" t="s">
        <v>52</v>
      </c>
      <c r="C566" s="67" t="s">
        <v>586</v>
      </c>
      <c r="D566" s="67" t="s">
        <v>587</v>
      </c>
      <c r="E566" s="67" t="s">
        <v>45</v>
      </c>
      <c r="F566" s="68">
        <v>42792</v>
      </c>
      <c r="G566" s="67" t="s">
        <v>71</v>
      </c>
      <c r="H566" s="67" t="s">
        <v>662</v>
      </c>
      <c r="I566" s="69">
        <v>179</v>
      </c>
      <c r="J566" s="67" t="s">
        <v>650</v>
      </c>
    </row>
    <row r="567" spans="1:10" ht="14.25" x14ac:dyDescent="0.45">
      <c r="A567" s="71">
        <v>616</v>
      </c>
      <c r="B567" s="64" t="s">
        <v>52</v>
      </c>
      <c r="C567" s="64" t="s">
        <v>586</v>
      </c>
      <c r="D567" s="64" t="s">
        <v>587</v>
      </c>
      <c r="E567" s="64" t="s">
        <v>50</v>
      </c>
      <c r="F567" s="65">
        <v>43331</v>
      </c>
      <c r="G567" s="64" t="s">
        <v>73</v>
      </c>
      <c r="H567" s="64" t="s">
        <v>663</v>
      </c>
      <c r="I567" s="66">
        <v>789</v>
      </c>
      <c r="J567" s="64" t="s">
        <v>591</v>
      </c>
    </row>
    <row r="568" spans="1:10" ht="14.25" x14ac:dyDescent="0.45">
      <c r="A568" s="72">
        <v>617</v>
      </c>
      <c r="B568" s="67" t="s">
        <v>52</v>
      </c>
      <c r="C568" s="67" t="s">
        <v>586</v>
      </c>
      <c r="D568" s="67" t="s">
        <v>587</v>
      </c>
      <c r="E568" s="67" t="s">
        <v>47</v>
      </c>
      <c r="F568" s="68">
        <v>43339</v>
      </c>
      <c r="G568" s="67" t="s">
        <v>75</v>
      </c>
      <c r="H568" s="67" t="s">
        <v>664</v>
      </c>
      <c r="I568" s="69">
        <v>379</v>
      </c>
      <c r="J568" s="67" t="s">
        <v>630</v>
      </c>
    </row>
    <row r="569" spans="1:10" ht="14.25" x14ac:dyDescent="0.45">
      <c r="A569" s="71">
        <v>618</v>
      </c>
      <c r="B569" s="64" t="s">
        <v>52</v>
      </c>
      <c r="C569" s="64" t="s">
        <v>586</v>
      </c>
      <c r="D569" s="64" t="s">
        <v>587</v>
      </c>
      <c r="E569" s="64" t="s">
        <v>47</v>
      </c>
      <c r="F569" s="65">
        <v>42996</v>
      </c>
      <c r="G569" s="64" t="s">
        <v>77</v>
      </c>
      <c r="H569" s="64" t="s">
        <v>665</v>
      </c>
      <c r="I569" s="66">
        <v>689</v>
      </c>
      <c r="J569" s="64" t="s">
        <v>591</v>
      </c>
    </row>
    <row r="570" spans="1:10" ht="14.25" x14ac:dyDescent="0.45">
      <c r="A570" s="72">
        <v>619</v>
      </c>
      <c r="B570" s="67" t="s">
        <v>52</v>
      </c>
      <c r="C570" s="67" t="s">
        <v>586</v>
      </c>
      <c r="D570" s="67" t="s">
        <v>587</v>
      </c>
      <c r="E570" s="67" t="s">
        <v>46</v>
      </c>
      <c r="F570" s="68">
        <v>43315</v>
      </c>
      <c r="G570" s="67" t="s">
        <v>79</v>
      </c>
      <c r="H570" s="67" t="s">
        <v>666</v>
      </c>
      <c r="I570" s="69">
        <v>1169</v>
      </c>
      <c r="J570" s="67" t="s">
        <v>605</v>
      </c>
    </row>
    <row r="571" spans="1:10" ht="14.25" x14ac:dyDescent="0.45">
      <c r="A571" s="71">
        <v>621</v>
      </c>
      <c r="B571" s="64" t="s">
        <v>52</v>
      </c>
      <c r="C571" s="64" t="s">
        <v>586</v>
      </c>
      <c r="D571" s="64" t="s">
        <v>587</v>
      </c>
      <c r="E571" s="64" t="s">
        <v>50</v>
      </c>
      <c r="F571" s="65">
        <v>43126</v>
      </c>
      <c r="G571" s="64" t="s">
        <v>83</v>
      </c>
      <c r="H571" s="64" t="s">
        <v>667</v>
      </c>
      <c r="I571" s="66">
        <v>169</v>
      </c>
      <c r="J571" s="64" t="s">
        <v>624</v>
      </c>
    </row>
    <row r="572" spans="1:10" ht="14.25" x14ac:dyDescent="0.45">
      <c r="A572" s="72">
        <v>622</v>
      </c>
      <c r="B572" s="67" t="s">
        <v>52</v>
      </c>
      <c r="C572" s="67" t="s">
        <v>586</v>
      </c>
      <c r="D572" s="67" t="s">
        <v>587</v>
      </c>
      <c r="E572" s="67" t="s">
        <v>47</v>
      </c>
      <c r="F572" s="68">
        <v>42766</v>
      </c>
      <c r="G572" s="67" t="s">
        <v>85</v>
      </c>
      <c r="H572" s="67" t="s">
        <v>668</v>
      </c>
      <c r="I572" s="69">
        <v>599</v>
      </c>
      <c r="J572" s="67" t="s">
        <v>366</v>
      </c>
    </row>
    <row r="573" spans="1:10" ht="14.25" x14ac:dyDescent="0.45">
      <c r="A573" s="71">
        <v>623</v>
      </c>
      <c r="B573" s="64" t="s">
        <v>52</v>
      </c>
      <c r="C573" s="64" t="s">
        <v>586</v>
      </c>
      <c r="D573" s="64" t="s">
        <v>587</v>
      </c>
      <c r="E573" s="64" t="s">
        <v>45</v>
      </c>
      <c r="F573" s="65">
        <v>43048</v>
      </c>
      <c r="G573" s="64" t="s">
        <v>87</v>
      </c>
      <c r="H573" s="64" t="s">
        <v>669</v>
      </c>
      <c r="I573" s="66">
        <v>1199</v>
      </c>
      <c r="J573" s="64" t="s">
        <v>366</v>
      </c>
    </row>
    <row r="574" spans="1:10" ht="14.25" x14ac:dyDescent="0.45">
      <c r="A574" s="72">
        <v>624</v>
      </c>
      <c r="B574" s="67" t="s">
        <v>52</v>
      </c>
      <c r="C574" s="67" t="s">
        <v>586</v>
      </c>
      <c r="D574" s="67" t="s">
        <v>587</v>
      </c>
      <c r="E574" s="67" t="s">
        <v>45</v>
      </c>
      <c r="F574" s="68">
        <v>42821</v>
      </c>
      <c r="G574" s="67" t="s">
        <v>90</v>
      </c>
      <c r="H574" s="67" t="s">
        <v>670</v>
      </c>
      <c r="I574" s="69">
        <v>359</v>
      </c>
      <c r="J574" s="67" t="s">
        <v>605</v>
      </c>
    </row>
    <row r="575" spans="1:10" ht="14.25" x14ac:dyDescent="0.45">
      <c r="A575" s="71">
        <v>625</v>
      </c>
      <c r="B575" s="64" t="s">
        <v>52</v>
      </c>
      <c r="C575" s="64" t="s">
        <v>586</v>
      </c>
      <c r="D575" s="64" t="s">
        <v>587</v>
      </c>
      <c r="E575" s="64" t="s">
        <v>45</v>
      </c>
      <c r="F575" s="65">
        <v>42825</v>
      </c>
      <c r="G575" s="64" t="s">
        <v>62</v>
      </c>
      <c r="H575" s="64" t="s">
        <v>671</v>
      </c>
      <c r="I575" s="66">
        <v>759</v>
      </c>
      <c r="J575" s="64" t="s">
        <v>630</v>
      </c>
    </row>
    <row r="576" spans="1:10" ht="14.25" x14ac:dyDescent="0.45">
      <c r="A576" s="72">
        <v>626</v>
      </c>
      <c r="B576" s="67" t="s">
        <v>52</v>
      </c>
      <c r="C576" s="67" t="s">
        <v>586</v>
      </c>
      <c r="D576" s="67" t="s">
        <v>587</v>
      </c>
      <c r="E576" s="67" t="s">
        <v>50</v>
      </c>
      <c r="F576" s="68">
        <v>43087</v>
      </c>
      <c r="G576" s="67" t="s">
        <v>65</v>
      </c>
      <c r="H576" s="67" t="s">
        <v>672</v>
      </c>
      <c r="I576" s="69">
        <v>549</v>
      </c>
      <c r="J576" s="67" t="s">
        <v>366</v>
      </c>
    </row>
    <row r="577" spans="1:10" ht="14.25" x14ac:dyDescent="0.45">
      <c r="A577" s="71">
        <v>627</v>
      </c>
      <c r="B577" s="64" t="s">
        <v>52</v>
      </c>
      <c r="C577" s="64" t="s">
        <v>586</v>
      </c>
      <c r="D577" s="64" t="s">
        <v>587</v>
      </c>
      <c r="E577" s="64" t="s">
        <v>50</v>
      </c>
      <c r="F577" s="65">
        <v>43027</v>
      </c>
      <c r="G577" s="64" t="s">
        <v>68</v>
      </c>
      <c r="H577" s="64" t="s">
        <v>673</v>
      </c>
      <c r="I577" s="66">
        <v>2995</v>
      </c>
      <c r="J577" s="64" t="s">
        <v>605</v>
      </c>
    </row>
    <row r="578" spans="1:10" ht="14.25" x14ac:dyDescent="0.45">
      <c r="A578" s="72">
        <v>628</v>
      </c>
      <c r="B578" s="67" t="s">
        <v>52</v>
      </c>
      <c r="C578" s="67" t="s">
        <v>586</v>
      </c>
      <c r="D578" s="67" t="s">
        <v>587</v>
      </c>
      <c r="E578" s="67" t="s">
        <v>46</v>
      </c>
      <c r="F578" s="68">
        <v>42848</v>
      </c>
      <c r="G578" s="67" t="s">
        <v>71</v>
      </c>
      <c r="H578" s="67" t="s">
        <v>674</v>
      </c>
      <c r="I578" s="69">
        <v>324</v>
      </c>
      <c r="J578" s="67" t="s">
        <v>630</v>
      </c>
    </row>
    <row r="579" spans="1:10" ht="14.25" x14ac:dyDescent="0.45">
      <c r="A579" s="71">
        <v>629</v>
      </c>
      <c r="B579" s="64" t="s">
        <v>52</v>
      </c>
      <c r="C579" s="64" t="s">
        <v>586</v>
      </c>
      <c r="D579" s="64" t="s">
        <v>587</v>
      </c>
      <c r="E579" s="64" t="s">
        <v>10</v>
      </c>
      <c r="F579" s="65">
        <v>42818</v>
      </c>
      <c r="G579" s="64" t="s">
        <v>73</v>
      </c>
      <c r="H579" s="64" t="s">
        <v>675</v>
      </c>
      <c r="I579" s="66">
        <v>799</v>
      </c>
      <c r="J579" s="64" t="s">
        <v>630</v>
      </c>
    </row>
    <row r="580" spans="1:10" ht="14.25" x14ac:dyDescent="0.45">
      <c r="A580" s="72">
        <v>630</v>
      </c>
      <c r="B580" s="67" t="s">
        <v>52</v>
      </c>
      <c r="C580" s="67" t="s">
        <v>586</v>
      </c>
      <c r="D580" s="67" t="s">
        <v>587</v>
      </c>
      <c r="E580" s="67" t="s">
        <v>10</v>
      </c>
      <c r="F580" s="68">
        <v>43348</v>
      </c>
      <c r="G580" s="67" t="s">
        <v>75</v>
      </c>
      <c r="H580" s="67" t="s">
        <v>676</v>
      </c>
      <c r="I580" s="69">
        <v>759</v>
      </c>
      <c r="J580" s="67" t="s">
        <v>591</v>
      </c>
    </row>
    <row r="581" spans="1:10" ht="14.25" x14ac:dyDescent="0.45">
      <c r="A581" s="71">
        <v>631</v>
      </c>
      <c r="B581" s="64" t="s">
        <v>52</v>
      </c>
      <c r="C581" s="64" t="s">
        <v>586</v>
      </c>
      <c r="D581" s="64" t="s">
        <v>587</v>
      </c>
      <c r="E581" s="64" t="s">
        <v>10</v>
      </c>
      <c r="F581" s="65">
        <v>43139</v>
      </c>
      <c r="G581" s="64" t="s">
        <v>77</v>
      </c>
      <c r="H581" s="64" t="s">
        <v>677</v>
      </c>
      <c r="I581" s="66">
        <v>577</v>
      </c>
      <c r="J581" s="64" t="s">
        <v>630</v>
      </c>
    </row>
    <row r="582" spans="1:10" ht="14.25" x14ac:dyDescent="0.45">
      <c r="A582" s="72">
        <v>632</v>
      </c>
      <c r="B582" s="67" t="s">
        <v>52</v>
      </c>
      <c r="C582" s="67" t="s">
        <v>586</v>
      </c>
      <c r="D582" s="67" t="s">
        <v>587</v>
      </c>
      <c r="E582" s="67" t="s">
        <v>10</v>
      </c>
      <c r="F582" s="68">
        <v>43041</v>
      </c>
      <c r="G582" s="67" t="s">
        <v>79</v>
      </c>
      <c r="H582" s="67" t="s">
        <v>678</v>
      </c>
      <c r="I582" s="69">
        <v>1099</v>
      </c>
      <c r="J582" s="67" t="s">
        <v>366</v>
      </c>
    </row>
    <row r="583" spans="1:10" ht="14.25" x14ac:dyDescent="0.45">
      <c r="A583" s="71">
        <v>633</v>
      </c>
      <c r="B583" s="64" t="s">
        <v>52</v>
      </c>
      <c r="C583" s="64" t="s">
        <v>586</v>
      </c>
      <c r="D583" s="64" t="s">
        <v>587</v>
      </c>
      <c r="E583" s="64" t="s">
        <v>46</v>
      </c>
      <c r="F583" s="65">
        <v>42909</v>
      </c>
      <c r="G583" s="64" t="s">
        <v>81</v>
      </c>
      <c r="H583" s="64" t="s">
        <v>679</v>
      </c>
      <c r="I583" s="66">
        <v>1269</v>
      </c>
      <c r="J583" s="64" t="s">
        <v>630</v>
      </c>
    </row>
    <row r="584" spans="1:10" ht="14.25" x14ac:dyDescent="0.45">
      <c r="A584" s="72">
        <v>634</v>
      </c>
      <c r="B584" s="67" t="s">
        <v>52</v>
      </c>
      <c r="C584" s="67" t="s">
        <v>586</v>
      </c>
      <c r="D584" s="67" t="s">
        <v>587</v>
      </c>
      <c r="E584" s="67" t="s">
        <v>49</v>
      </c>
      <c r="F584" s="68">
        <v>43317</v>
      </c>
      <c r="G584" s="67" t="s">
        <v>83</v>
      </c>
      <c r="H584" s="67" t="s">
        <v>680</v>
      </c>
      <c r="I584" s="69">
        <v>239</v>
      </c>
      <c r="J584" s="67" t="s">
        <v>624</v>
      </c>
    </row>
    <row r="585" spans="1:10" ht="14.25" x14ac:dyDescent="0.45">
      <c r="A585" s="71">
        <v>635</v>
      </c>
      <c r="B585" s="64" t="s">
        <v>52</v>
      </c>
      <c r="C585" s="64" t="s">
        <v>586</v>
      </c>
      <c r="D585" s="64" t="s">
        <v>587</v>
      </c>
      <c r="E585" s="64" t="s">
        <v>46</v>
      </c>
      <c r="F585" s="65">
        <v>43051</v>
      </c>
      <c r="G585" s="64" t="s">
        <v>85</v>
      </c>
      <c r="H585" s="64" t="s">
        <v>681</v>
      </c>
      <c r="I585" s="66">
        <v>1479</v>
      </c>
      <c r="J585" s="64" t="s">
        <v>605</v>
      </c>
    </row>
    <row r="586" spans="1:10" ht="14.25" x14ac:dyDescent="0.45">
      <c r="A586" s="72">
        <v>636</v>
      </c>
      <c r="B586" s="67" t="s">
        <v>52</v>
      </c>
      <c r="C586" s="67" t="s">
        <v>586</v>
      </c>
      <c r="D586" s="67" t="s">
        <v>587</v>
      </c>
      <c r="E586" s="67" t="s">
        <v>10</v>
      </c>
      <c r="F586" s="68">
        <v>42859</v>
      </c>
      <c r="G586" s="67" t="s">
        <v>87</v>
      </c>
      <c r="H586" s="67" t="s">
        <v>682</v>
      </c>
      <c r="I586" s="69">
        <v>236</v>
      </c>
      <c r="J586" s="67" t="s">
        <v>624</v>
      </c>
    </row>
    <row r="587" spans="1:10" ht="14.25" x14ac:dyDescent="0.45">
      <c r="A587" s="71">
        <v>637</v>
      </c>
      <c r="B587" s="64" t="s">
        <v>52</v>
      </c>
      <c r="C587" s="64" t="s">
        <v>586</v>
      </c>
      <c r="D587" s="64" t="s">
        <v>587</v>
      </c>
      <c r="E587" s="64" t="s">
        <v>45</v>
      </c>
      <c r="F587" s="65">
        <v>43155</v>
      </c>
      <c r="G587" s="64" t="s">
        <v>90</v>
      </c>
      <c r="H587" s="64" t="s">
        <v>683</v>
      </c>
      <c r="I587" s="66">
        <v>149</v>
      </c>
      <c r="J587" s="64" t="s">
        <v>650</v>
      </c>
    </row>
    <row r="588" spans="1:10" ht="14.25" x14ac:dyDescent="0.45">
      <c r="A588" s="72">
        <v>639</v>
      </c>
      <c r="B588" s="67" t="s">
        <v>52</v>
      </c>
      <c r="C588" s="67" t="s">
        <v>586</v>
      </c>
      <c r="D588" s="67" t="s">
        <v>587</v>
      </c>
      <c r="E588" s="67" t="s">
        <v>49</v>
      </c>
      <c r="F588" s="68">
        <v>43246</v>
      </c>
      <c r="G588" s="67" t="s">
        <v>65</v>
      </c>
      <c r="H588" s="67" t="s">
        <v>684</v>
      </c>
      <c r="I588" s="69">
        <v>649</v>
      </c>
      <c r="J588" s="67" t="s">
        <v>366</v>
      </c>
    </row>
    <row r="589" spans="1:10" ht="14.25" x14ac:dyDescent="0.45">
      <c r="A589" s="71">
        <v>640</v>
      </c>
      <c r="B589" s="64" t="s">
        <v>52</v>
      </c>
      <c r="C589" s="64" t="s">
        <v>586</v>
      </c>
      <c r="D589" s="64" t="s">
        <v>587</v>
      </c>
      <c r="E589" s="64" t="s">
        <v>47</v>
      </c>
      <c r="F589" s="65">
        <v>43020</v>
      </c>
      <c r="G589" s="64" t="s">
        <v>68</v>
      </c>
      <c r="H589" s="64" t="s">
        <v>685</v>
      </c>
      <c r="I589" s="66">
        <v>1299</v>
      </c>
      <c r="J589" s="64" t="s">
        <v>630</v>
      </c>
    </row>
    <row r="590" spans="1:10" ht="14.25" x14ac:dyDescent="0.45">
      <c r="A590" s="72">
        <v>641</v>
      </c>
      <c r="B590" s="67" t="s">
        <v>52</v>
      </c>
      <c r="C590" s="67" t="s">
        <v>586</v>
      </c>
      <c r="D590" s="67" t="s">
        <v>587</v>
      </c>
      <c r="E590" s="67" t="s">
        <v>47</v>
      </c>
      <c r="F590" s="68">
        <v>43112</v>
      </c>
      <c r="G590" s="67" t="s">
        <v>71</v>
      </c>
      <c r="H590" s="67" t="s">
        <v>686</v>
      </c>
      <c r="I590" s="69">
        <v>199</v>
      </c>
      <c r="J590" s="67" t="s">
        <v>650</v>
      </c>
    </row>
    <row r="591" spans="1:10" ht="14.25" x14ac:dyDescent="0.45">
      <c r="A591" s="71">
        <v>642</v>
      </c>
      <c r="B591" s="64" t="s">
        <v>52</v>
      </c>
      <c r="C591" s="64" t="s">
        <v>586</v>
      </c>
      <c r="D591" s="64" t="s">
        <v>587</v>
      </c>
      <c r="E591" s="64" t="s">
        <v>45</v>
      </c>
      <c r="F591" s="65">
        <v>43236</v>
      </c>
      <c r="G591" s="64" t="s">
        <v>73</v>
      </c>
      <c r="H591" s="64" t="s">
        <v>687</v>
      </c>
      <c r="I591" s="66">
        <v>851</v>
      </c>
      <c r="J591" s="64" t="s">
        <v>630</v>
      </c>
    </row>
    <row r="592" spans="1:10" ht="14.25" x14ac:dyDescent="0.45">
      <c r="A592" s="72">
        <v>643</v>
      </c>
      <c r="B592" s="67" t="s">
        <v>52</v>
      </c>
      <c r="C592" s="67" t="s">
        <v>586</v>
      </c>
      <c r="D592" s="67" t="s">
        <v>587</v>
      </c>
      <c r="E592" s="67" t="s">
        <v>49</v>
      </c>
      <c r="F592" s="68">
        <v>43124</v>
      </c>
      <c r="G592" s="67" t="s">
        <v>75</v>
      </c>
      <c r="H592" s="67" t="s">
        <v>688</v>
      </c>
      <c r="I592" s="69">
        <v>429</v>
      </c>
      <c r="J592" s="67" t="s">
        <v>591</v>
      </c>
    </row>
    <row r="593" spans="1:10" ht="14.25" x14ac:dyDescent="0.45">
      <c r="A593" s="71">
        <v>644</v>
      </c>
      <c r="B593" s="64" t="s">
        <v>52</v>
      </c>
      <c r="C593" s="64" t="s">
        <v>586</v>
      </c>
      <c r="D593" s="64" t="s">
        <v>587</v>
      </c>
      <c r="E593" s="64" t="s">
        <v>47</v>
      </c>
      <c r="F593" s="65">
        <v>42976</v>
      </c>
      <c r="G593" s="64" t="s">
        <v>77</v>
      </c>
      <c r="H593" s="64" t="s">
        <v>689</v>
      </c>
      <c r="I593" s="66">
        <v>299</v>
      </c>
      <c r="J593" s="64" t="s">
        <v>591</v>
      </c>
    </row>
    <row r="594" spans="1:10" ht="14.25" x14ac:dyDescent="0.45">
      <c r="A594" s="72">
        <v>645</v>
      </c>
      <c r="B594" s="67" t="s">
        <v>52</v>
      </c>
      <c r="C594" s="67" t="s">
        <v>586</v>
      </c>
      <c r="D594" s="67" t="s">
        <v>587</v>
      </c>
      <c r="E594" s="67" t="s">
        <v>50</v>
      </c>
      <c r="F594" s="68">
        <v>43136</v>
      </c>
      <c r="G594" s="67" t="s">
        <v>79</v>
      </c>
      <c r="H594" s="67" t="s">
        <v>690</v>
      </c>
      <c r="I594" s="69">
        <v>249</v>
      </c>
      <c r="J594" s="67" t="s">
        <v>650</v>
      </c>
    </row>
    <row r="595" spans="1:10" ht="14.25" x14ac:dyDescent="0.45">
      <c r="A595" s="71">
        <v>646</v>
      </c>
      <c r="B595" s="64" t="s">
        <v>52</v>
      </c>
      <c r="C595" s="64" t="s">
        <v>586</v>
      </c>
      <c r="D595" s="64" t="s">
        <v>587</v>
      </c>
      <c r="E595" s="64" t="s">
        <v>45</v>
      </c>
      <c r="F595" s="65">
        <v>43273</v>
      </c>
      <c r="G595" s="64" t="s">
        <v>81</v>
      </c>
      <c r="H595" s="64" t="s">
        <v>691</v>
      </c>
      <c r="I595" s="66">
        <v>189</v>
      </c>
      <c r="J595" s="64" t="s">
        <v>624</v>
      </c>
    </row>
    <row r="596" spans="1:10" ht="14.25" x14ac:dyDescent="0.45">
      <c r="A596" s="72">
        <v>647</v>
      </c>
      <c r="B596" s="67" t="s">
        <v>52</v>
      </c>
      <c r="C596" s="67" t="s">
        <v>586</v>
      </c>
      <c r="D596" s="67" t="s">
        <v>587</v>
      </c>
      <c r="E596" s="67" t="s">
        <v>49</v>
      </c>
      <c r="F596" s="68">
        <v>43224</v>
      </c>
      <c r="G596" s="67" t="s">
        <v>83</v>
      </c>
      <c r="H596" s="67" t="s">
        <v>692</v>
      </c>
      <c r="I596" s="69">
        <v>749</v>
      </c>
      <c r="J596" s="67" t="s">
        <v>605</v>
      </c>
    </row>
    <row r="597" spans="1:10" ht="14.25" x14ac:dyDescent="0.45">
      <c r="A597" s="71">
        <v>648</v>
      </c>
      <c r="B597" s="64" t="s">
        <v>52</v>
      </c>
      <c r="C597" s="64" t="s">
        <v>586</v>
      </c>
      <c r="D597" s="64" t="s">
        <v>587</v>
      </c>
      <c r="E597" s="64" t="s">
        <v>49</v>
      </c>
      <c r="F597" s="65">
        <v>42935</v>
      </c>
      <c r="G597" s="64" t="s">
        <v>85</v>
      </c>
      <c r="H597" s="64" t="s">
        <v>693</v>
      </c>
      <c r="I597" s="66">
        <v>799</v>
      </c>
      <c r="J597" s="64" t="s">
        <v>630</v>
      </c>
    </row>
    <row r="598" spans="1:10" ht="14.25" x14ac:dyDescent="0.45">
      <c r="A598" s="72">
        <v>649</v>
      </c>
      <c r="B598" s="67" t="s">
        <v>52</v>
      </c>
      <c r="C598" s="67" t="s">
        <v>586</v>
      </c>
      <c r="D598" s="67" t="s">
        <v>587</v>
      </c>
      <c r="E598" s="67" t="s">
        <v>45</v>
      </c>
      <c r="F598" s="68">
        <v>43192</v>
      </c>
      <c r="G598" s="67" t="s">
        <v>87</v>
      </c>
      <c r="H598" s="67" t="s">
        <v>694</v>
      </c>
      <c r="I598" s="69">
        <v>1999</v>
      </c>
      <c r="J598" s="67" t="s">
        <v>366</v>
      </c>
    </row>
    <row r="599" spans="1:10" ht="14.25" x14ac:dyDescent="0.45">
      <c r="A599" s="71">
        <v>651</v>
      </c>
      <c r="B599" s="64" t="s">
        <v>52</v>
      </c>
      <c r="C599" s="64" t="s">
        <v>586</v>
      </c>
      <c r="D599" s="64" t="s">
        <v>587</v>
      </c>
      <c r="E599" s="64" t="s">
        <v>45</v>
      </c>
      <c r="F599" s="65">
        <v>43108</v>
      </c>
      <c r="G599" s="64" t="s">
        <v>62</v>
      </c>
      <c r="H599" s="64" t="s">
        <v>695</v>
      </c>
      <c r="I599" s="66">
        <v>144</v>
      </c>
      <c r="J599" s="64" t="s">
        <v>650</v>
      </c>
    </row>
    <row r="600" spans="1:10" ht="14.25" x14ac:dyDescent="0.45">
      <c r="A600" s="72">
        <v>652</v>
      </c>
      <c r="B600" s="67" t="s">
        <v>52</v>
      </c>
      <c r="C600" s="67" t="s">
        <v>586</v>
      </c>
      <c r="D600" s="67" t="s">
        <v>587</v>
      </c>
      <c r="E600" s="67" t="s">
        <v>10</v>
      </c>
      <c r="F600" s="68">
        <v>42944</v>
      </c>
      <c r="G600" s="67" t="s">
        <v>65</v>
      </c>
      <c r="H600" s="67" t="s">
        <v>696</v>
      </c>
      <c r="I600" s="69">
        <v>999</v>
      </c>
      <c r="J600" s="67" t="s">
        <v>366</v>
      </c>
    </row>
    <row r="601" spans="1:10" ht="14.25" x14ac:dyDescent="0.45">
      <c r="A601" s="71">
        <v>653</v>
      </c>
      <c r="B601" s="64" t="s">
        <v>52</v>
      </c>
      <c r="C601" s="64" t="s">
        <v>586</v>
      </c>
      <c r="D601" s="64" t="s">
        <v>587</v>
      </c>
      <c r="E601" s="64" t="s">
        <v>50</v>
      </c>
      <c r="F601" s="65">
        <v>43373</v>
      </c>
      <c r="G601" s="64" t="s">
        <v>68</v>
      </c>
      <c r="H601" s="64" t="s">
        <v>697</v>
      </c>
      <c r="I601" s="66">
        <v>589</v>
      </c>
      <c r="J601" s="64" t="s">
        <v>624</v>
      </c>
    </row>
    <row r="602" spans="1:10" ht="14.25" x14ac:dyDescent="0.45">
      <c r="A602" s="72">
        <v>654</v>
      </c>
      <c r="B602" s="67" t="s">
        <v>52</v>
      </c>
      <c r="C602" s="67" t="s">
        <v>586</v>
      </c>
      <c r="D602" s="67" t="s">
        <v>587</v>
      </c>
      <c r="E602" s="67" t="s">
        <v>10</v>
      </c>
      <c r="F602" s="68">
        <v>43332</v>
      </c>
      <c r="G602" s="67" t="s">
        <v>71</v>
      </c>
      <c r="H602" s="67" t="s">
        <v>698</v>
      </c>
      <c r="I602" s="69">
        <v>169</v>
      </c>
      <c r="J602" s="67" t="s">
        <v>605</v>
      </c>
    </row>
    <row r="603" spans="1:10" ht="14.25" x14ac:dyDescent="0.45">
      <c r="A603" s="71">
        <v>655</v>
      </c>
      <c r="B603" s="64" t="s">
        <v>52</v>
      </c>
      <c r="C603" s="64" t="s">
        <v>586</v>
      </c>
      <c r="D603" s="64" t="s">
        <v>587</v>
      </c>
      <c r="E603" s="64" t="s">
        <v>47</v>
      </c>
      <c r="F603" s="65">
        <v>43176</v>
      </c>
      <c r="G603" s="64" t="s">
        <v>73</v>
      </c>
      <c r="H603" s="64" t="s">
        <v>699</v>
      </c>
      <c r="I603" s="66">
        <v>749</v>
      </c>
      <c r="J603" s="64" t="s">
        <v>630</v>
      </c>
    </row>
    <row r="604" spans="1:10" ht="14.25" x14ac:dyDescent="0.45">
      <c r="A604" s="72">
        <v>656</v>
      </c>
      <c r="B604" s="67" t="s">
        <v>52</v>
      </c>
      <c r="C604" s="67" t="s">
        <v>586</v>
      </c>
      <c r="D604" s="67" t="s">
        <v>587</v>
      </c>
      <c r="E604" s="67" t="s">
        <v>47</v>
      </c>
      <c r="F604" s="68">
        <v>43103</v>
      </c>
      <c r="G604" s="67" t="s">
        <v>75</v>
      </c>
      <c r="H604" s="67" t="s">
        <v>700</v>
      </c>
      <c r="I604" s="69">
        <v>1499</v>
      </c>
      <c r="J604" s="67" t="s">
        <v>366</v>
      </c>
    </row>
    <row r="605" spans="1:10" ht="14.25" x14ac:dyDescent="0.45">
      <c r="A605" s="71">
        <v>657</v>
      </c>
      <c r="B605" s="64" t="s">
        <v>52</v>
      </c>
      <c r="C605" s="64" t="s">
        <v>586</v>
      </c>
      <c r="D605" s="64" t="s">
        <v>587</v>
      </c>
      <c r="E605" s="64" t="s">
        <v>49</v>
      </c>
      <c r="F605" s="65">
        <v>42851</v>
      </c>
      <c r="G605" s="64" t="s">
        <v>77</v>
      </c>
      <c r="H605" s="64" t="s">
        <v>701</v>
      </c>
      <c r="I605" s="66">
        <v>279</v>
      </c>
      <c r="J605" s="64" t="s">
        <v>597</v>
      </c>
    </row>
    <row r="606" spans="1:10" ht="14.25" x14ac:dyDescent="0.45">
      <c r="A606" s="72">
        <v>658</v>
      </c>
      <c r="B606" s="67" t="s">
        <v>52</v>
      </c>
      <c r="C606" s="67" t="s">
        <v>586</v>
      </c>
      <c r="D606" s="67" t="s">
        <v>587</v>
      </c>
      <c r="E606" s="67" t="s">
        <v>46</v>
      </c>
      <c r="F606" s="68">
        <v>42837</v>
      </c>
      <c r="G606" s="67" t="s">
        <v>79</v>
      </c>
      <c r="H606" s="67" t="s">
        <v>702</v>
      </c>
      <c r="I606" s="69">
        <v>999</v>
      </c>
      <c r="J606" s="67" t="s">
        <v>597</v>
      </c>
    </row>
    <row r="607" spans="1:10" ht="14.25" x14ac:dyDescent="0.45">
      <c r="A607" s="71">
        <v>660</v>
      </c>
      <c r="B607" s="64" t="s">
        <v>52</v>
      </c>
      <c r="C607" s="64" t="s">
        <v>586</v>
      </c>
      <c r="D607" s="64" t="s">
        <v>587</v>
      </c>
      <c r="E607" s="64" t="s">
        <v>45</v>
      </c>
      <c r="F607" s="65">
        <v>43297</v>
      </c>
      <c r="G607" s="64" t="s">
        <v>83</v>
      </c>
      <c r="H607" s="64" t="s">
        <v>703</v>
      </c>
      <c r="I607" s="66">
        <v>229</v>
      </c>
      <c r="J607" s="64" t="s">
        <v>624</v>
      </c>
    </row>
    <row r="608" spans="1:10" ht="14.25" x14ac:dyDescent="0.45">
      <c r="A608" s="72">
        <v>662</v>
      </c>
      <c r="B608" s="67" t="s">
        <v>52</v>
      </c>
      <c r="C608" s="67" t="s">
        <v>586</v>
      </c>
      <c r="D608" s="67" t="s">
        <v>587</v>
      </c>
      <c r="E608" s="67" t="s">
        <v>50</v>
      </c>
      <c r="F608" s="68">
        <v>43156</v>
      </c>
      <c r="G608" s="67" t="s">
        <v>87</v>
      </c>
      <c r="H608" s="67" t="s">
        <v>704</v>
      </c>
      <c r="I608" s="69">
        <v>2199</v>
      </c>
      <c r="J608" s="67" t="s">
        <v>630</v>
      </c>
    </row>
    <row r="609" spans="1:10" ht="14.25" x14ac:dyDescent="0.45">
      <c r="A609" s="71">
        <v>663</v>
      </c>
      <c r="B609" s="64" t="s">
        <v>52</v>
      </c>
      <c r="C609" s="64" t="s">
        <v>586</v>
      </c>
      <c r="D609" s="64" t="s">
        <v>587</v>
      </c>
      <c r="E609" s="64" t="s">
        <v>49</v>
      </c>
      <c r="F609" s="65">
        <v>43177</v>
      </c>
      <c r="G609" s="64" t="s">
        <v>90</v>
      </c>
      <c r="H609" s="64" t="s">
        <v>705</v>
      </c>
      <c r="I609" s="66">
        <v>2299</v>
      </c>
      <c r="J609" s="64" t="s">
        <v>366</v>
      </c>
    </row>
    <row r="610" spans="1:10" ht="14.25" x14ac:dyDescent="0.45">
      <c r="A610" s="72">
        <v>664</v>
      </c>
      <c r="B610" s="67" t="s">
        <v>52</v>
      </c>
      <c r="C610" s="67" t="s">
        <v>586</v>
      </c>
      <c r="D610" s="67" t="s">
        <v>587</v>
      </c>
      <c r="E610" s="67" t="s">
        <v>49</v>
      </c>
      <c r="F610" s="68">
        <v>43292</v>
      </c>
      <c r="G610" s="67" t="s">
        <v>62</v>
      </c>
      <c r="H610" s="67" t="s">
        <v>706</v>
      </c>
      <c r="I610" s="69">
        <v>2099</v>
      </c>
      <c r="J610" s="67" t="s">
        <v>366</v>
      </c>
    </row>
    <row r="611" spans="1:10" ht="14.25" x14ac:dyDescent="0.45">
      <c r="A611" s="71">
        <v>665</v>
      </c>
      <c r="B611" s="64" t="s">
        <v>52</v>
      </c>
      <c r="C611" s="64" t="s">
        <v>586</v>
      </c>
      <c r="D611" s="64" t="s">
        <v>587</v>
      </c>
      <c r="E611" s="64" t="s">
        <v>49</v>
      </c>
      <c r="F611" s="65">
        <v>43095</v>
      </c>
      <c r="G611" s="64" t="s">
        <v>65</v>
      </c>
      <c r="H611" s="64" t="s">
        <v>707</v>
      </c>
      <c r="I611" s="66">
        <v>749</v>
      </c>
      <c r="J611" s="64" t="s">
        <v>366</v>
      </c>
    </row>
    <row r="612" spans="1:10" ht="14.25" x14ac:dyDescent="0.45">
      <c r="A612" s="72">
        <v>666</v>
      </c>
      <c r="B612" s="67" t="s">
        <v>52</v>
      </c>
      <c r="C612" s="67" t="s">
        <v>586</v>
      </c>
      <c r="D612" s="67" t="s">
        <v>587</v>
      </c>
      <c r="E612" s="67" t="s">
        <v>45</v>
      </c>
      <c r="F612" s="68">
        <v>43045</v>
      </c>
      <c r="G612" s="67" t="s">
        <v>68</v>
      </c>
      <c r="H612" s="67" t="s">
        <v>708</v>
      </c>
      <c r="I612" s="69">
        <v>719</v>
      </c>
      <c r="J612" s="67" t="s">
        <v>366</v>
      </c>
    </row>
    <row r="613" spans="1:10" ht="14.25" x14ac:dyDescent="0.45">
      <c r="A613" s="71">
        <v>667</v>
      </c>
      <c r="B613" s="64" t="s">
        <v>52</v>
      </c>
      <c r="C613" s="64" t="s">
        <v>586</v>
      </c>
      <c r="D613" s="64" t="s">
        <v>587</v>
      </c>
      <c r="E613" s="64" t="s">
        <v>47</v>
      </c>
      <c r="F613" s="65">
        <v>43137</v>
      </c>
      <c r="G613" s="64" t="s">
        <v>71</v>
      </c>
      <c r="H613" s="64" t="s">
        <v>709</v>
      </c>
      <c r="I613" s="66">
        <v>1199</v>
      </c>
      <c r="J613" s="64" t="s">
        <v>597</v>
      </c>
    </row>
    <row r="614" spans="1:10" ht="14.25" x14ac:dyDescent="0.45">
      <c r="A614" s="72">
        <v>668</v>
      </c>
      <c r="B614" s="67" t="s">
        <v>52</v>
      </c>
      <c r="C614" s="67" t="s">
        <v>586</v>
      </c>
      <c r="D614" s="67" t="s">
        <v>587</v>
      </c>
      <c r="E614" s="67" t="s">
        <v>49</v>
      </c>
      <c r="F614" s="68">
        <v>42788</v>
      </c>
      <c r="G614" s="67" t="s">
        <v>73</v>
      </c>
      <c r="H614" s="67" t="s">
        <v>710</v>
      </c>
      <c r="I614" s="69">
        <v>2999</v>
      </c>
      <c r="J614" s="67" t="s">
        <v>605</v>
      </c>
    </row>
    <row r="615" spans="1:10" ht="14.25" x14ac:dyDescent="0.45">
      <c r="A615" s="71">
        <v>669</v>
      </c>
      <c r="B615" s="64" t="s">
        <v>52</v>
      </c>
      <c r="C615" s="64" t="s">
        <v>586</v>
      </c>
      <c r="D615" s="64" t="s">
        <v>587</v>
      </c>
      <c r="E615" s="64" t="s">
        <v>45</v>
      </c>
      <c r="F615" s="65">
        <v>43054</v>
      </c>
      <c r="G615" s="64" t="s">
        <v>75</v>
      </c>
      <c r="H615" s="64" t="s">
        <v>711</v>
      </c>
      <c r="I615" s="66">
        <v>178.95</v>
      </c>
      <c r="J615" s="64" t="s">
        <v>650</v>
      </c>
    </row>
    <row r="616" spans="1:10" ht="14.25" x14ac:dyDescent="0.45">
      <c r="A616" s="72">
        <v>670</v>
      </c>
      <c r="B616" s="67" t="s">
        <v>52</v>
      </c>
      <c r="C616" s="67" t="s">
        <v>586</v>
      </c>
      <c r="D616" s="67" t="s">
        <v>587</v>
      </c>
      <c r="E616" s="67" t="s">
        <v>46</v>
      </c>
      <c r="F616" s="68">
        <v>43246</v>
      </c>
      <c r="G616" s="67" t="s">
        <v>77</v>
      </c>
      <c r="H616" s="67" t="s">
        <v>712</v>
      </c>
      <c r="I616" s="69">
        <v>1589</v>
      </c>
      <c r="J616" s="67" t="s">
        <v>630</v>
      </c>
    </row>
    <row r="617" spans="1:10" ht="14.25" x14ac:dyDescent="0.45">
      <c r="A617" s="71">
        <v>671</v>
      </c>
      <c r="B617" s="64" t="s">
        <v>52</v>
      </c>
      <c r="C617" s="64" t="s">
        <v>586</v>
      </c>
      <c r="D617" s="64" t="s">
        <v>587</v>
      </c>
      <c r="E617" s="64" t="s">
        <v>47</v>
      </c>
      <c r="F617" s="65">
        <v>42809</v>
      </c>
      <c r="G617" s="64" t="s">
        <v>79</v>
      </c>
      <c r="H617" s="64" t="s">
        <v>713</v>
      </c>
      <c r="I617" s="66">
        <v>749</v>
      </c>
      <c r="J617" s="64" t="s">
        <v>366</v>
      </c>
    </row>
    <row r="618" spans="1:10" ht="14.25" x14ac:dyDescent="0.45">
      <c r="A618" s="72">
        <v>672</v>
      </c>
      <c r="B618" s="67" t="s">
        <v>52</v>
      </c>
      <c r="C618" s="67" t="s">
        <v>586</v>
      </c>
      <c r="D618" s="67" t="s">
        <v>587</v>
      </c>
      <c r="E618" s="67" t="s">
        <v>45</v>
      </c>
      <c r="F618" s="68">
        <v>43384</v>
      </c>
      <c r="G618" s="67" t="s">
        <v>81</v>
      </c>
      <c r="H618" s="67" t="s">
        <v>714</v>
      </c>
      <c r="I618" s="69">
        <v>1449</v>
      </c>
      <c r="J618" s="67" t="s">
        <v>597</v>
      </c>
    </row>
    <row r="619" spans="1:10" ht="14.25" x14ac:dyDescent="0.45">
      <c r="A619" s="71">
        <v>673</v>
      </c>
      <c r="B619" s="64" t="s">
        <v>52</v>
      </c>
      <c r="C619" s="64" t="s">
        <v>586</v>
      </c>
      <c r="D619" s="64" t="s">
        <v>587</v>
      </c>
      <c r="E619" s="64" t="s">
        <v>46</v>
      </c>
      <c r="F619" s="65">
        <v>43051</v>
      </c>
      <c r="G619" s="64" t="s">
        <v>83</v>
      </c>
      <c r="H619" s="64" t="s">
        <v>715</v>
      </c>
      <c r="I619" s="66">
        <v>939</v>
      </c>
      <c r="J619" s="64" t="s">
        <v>605</v>
      </c>
    </row>
    <row r="620" spans="1:10" ht="14.25" x14ac:dyDescent="0.45">
      <c r="A620" s="72">
        <v>674</v>
      </c>
      <c r="B620" s="67" t="s">
        <v>52</v>
      </c>
      <c r="C620" s="67" t="s">
        <v>586</v>
      </c>
      <c r="D620" s="67" t="s">
        <v>587</v>
      </c>
      <c r="E620" s="67" t="s">
        <v>45</v>
      </c>
      <c r="F620" s="68">
        <v>43415</v>
      </c>
      <c r="G620" s="67" t="s">
        <v>85</v>
      </c>
      <c r="H620" s="67" t="s">
        <v>716</v>
      </c>
      <c r="I620" s="69">
        <v>147.99</v>
      </c>
      <c r="J620" s="67" t="s">
        <v>650</v>
      </c>
    </row>
    <row r="621" spans="1:10" ht="14.25" x14ac:dyDescent="0.45">
      <c r="A621" s="71">
        <v>675</v>
      </c>
      <c r="B621" s="64" t="s">
        <v>52</v>
      </c>
      <c r="C621" s="64" t="s">
        <v>586</v>
      </c>
      <c r="D621" s="64" t="s">
        <v>587</v>
      </c>
      <c r="E621" s="64" t="s">
        <v>47</v>
      </c>
      <c r="F621" s="65">
        <v>43379</v>
      </c>
      <c r="G621" s="64" t="s">
        <v>87</v>
      </c>
      <c r="H621" s="64" t="s">
        <v>717</v>
      </c>
      <c r="I621" s="66">
        <v>319</v>
      </c>
      <c r="J621" s="64" t="s">
        <v>650</v>
      </c>
    </row>
    <row r="622" spans="1:10" ht="14.25" x14ac:dyDescent="0.45">
      <c r="A622" s="72">
        <v>676</v>
      </c>
      <c r="B622" s="67" t="s">
        <v>52</v>
      </c>
      <c r="C622" s="67" t="s">
        <v>586</v>
      </c>
      <c r="D622" s="67" t="s">
        <v>587</v>
      </c>
      <c r="E622" s="67" t="s">
        <v>45</v>
      </c>
      <c r="F622" s="68">
        <v>43137</v>
      </c>
      <c r="G622" s="67" t="s">
        <v>90</v>
      </c>
      <c r="H622" s="67" t="s">
        <v>718</v>
      </c>
      <c r="I622" s="69">
        <v>229</v>
      </c>
      <c r="J622" s="67" t="s">
        <v>624</v>
      </c>
    </row>
    <row r="623" spans="1:10" ht="14.25" x14ac:dyDescent="0.45">
      <c r="A623" s="71">
        <v>677</v>
      </c>
      <c r="B623" s="64" t="s">
        <v>52</v>
      </c>
      <c r="C623" s="64" t="s">
        <v>586</v>
      </c>
      <c r="D623" s="64" t="s">
        <v>587</v>
      </c>
      <c r="E623" s="64" t="s">
        <v>10</v>
      </c>
      <c r="F623" s="65">
        <v>42767</v>
      </c>
      <c r="G623" s="64" t="s">
        <v>62</v>
      </c>
      <c r="H623" s="64" t="s">
        <v>719</v>
      </c>
      <c r="I623" s="66">
        <v>189</v>
      </c>
      <c r="J623" s="64" t="s">
        <v>624</v>
      </c>
    </row>
    <row r="624" spans="1:10" ht="14.25" x14ac:dyDescent="0.45">
      <c r="A624" s="72">
        <v>678</v>
      </c>
      <c r="B624" s="67" t="s">
        <v>52</v>
      </c>
      <c r="C624" s="67" t="s">
        <v>586</v>
      </c>
      <c r="D624" s="67" t="s">
        <v>587</v>
      </c>
      <c r="E624" s="67" t="s">
        <v>45</v>
      </c>
      <c r="F624" s="68">
        <v>43412</v>
      </c>
      <c r="G624" s="67" t="s">
        <v>65</v>
      </c>
      <c r="H624" s="67" t="s">
        <v>720</v>
      </c>
      <c r="I624" s="69">
        <v>1019</v>
      </c>
      <c r="J624" s="67" t="s">
        <v>630</v>
      </c>
    </row>
    <row r="625" spans="1:10" ht="14.25" x14ac:dyDescent="0.45">
      <c r="A625" s="71">
        <v>679</v>
      </c>
      <c r="B625" s="64" t="s">
        <v>52</v>
      </c>
      <c r="C625" s="64" t="s">
        <v>586</v>
      </c>
      <c r="D625" s="64" t="s">
        <v>587</v>
      </c>
      <c r="E625" s="64" t="s">
        <v>45</v>
      </c>
      <c r="F625" s="65">
        <v>42851</v>
      </c>
      <c r="G625" s="64" t="s">
        <v>68</v>
      </c>
      <c r="H625" s="64" t="s">
        <v>721</v>
      </c>
      <c r="I625" s="66">
        <v>179</v>
      </c>
      <c r="J625" s="64" t="s">
        <v>624</v>
      </c>
    </row>
    <row r="626" spans="1:10" ht="14.25" x14ac:dyDescent="0.45">
      <c r="A626" s="72">
        <v>680</v>
      </c>
      <c r="B626" s="67" t="s">
        <v>52</v>
      </c>
      <c r="C626" s="67" t="s">
        <v>586</v>
      </c>
      <c r="D626" s="67" t="s">
        <v>587</v>
      </c>
      <c r="E626" s="67" t="s">
        <v>50</v>
      </c>
      <c r="F626" s="68">
        <v>43327</v>
      </c>
      <c r="G626" s="67" t="s">
        <v>71</v>
      </c>
      <c r="H626" s="67" t="s">
        <v>722</v>
      </c>
      <c r="I626" s="69">
        <v>144</v>
      </c>
      <c r="J626" s="67" t="s">
        <v>624</v>
      </c>
    </row>
    <row r="627" spans="1:10" ht="14.25" x14ac:dyDescent="0.45">
      <c r="A627" s="71">
        <v>681</v>
      </c>
      <c r="B627" s="64" t="s">
        <v>52</v>
      </c>
      <c r="C627" s="64" t="s">
        <v>586</v>
      </c>
      <c r="D627" s="64" t="s">
        <v>587</v>
      </c>
      <c r="E627" s="64" t="s">
        <v>49</v>
      </c>
      <c r="F627" s="65">
        <v>43092</v>
      </c>
      <c r="G627" s="64" t="s">
        <v>73</v>
      </c>
      <c r="H627" s="64" t="s">
        <v>723</v>
      </c>
      <c r="I627" s="66">
        <v>629</v>
      </c>
      <c r="J627" s="64" t="s">
        <v>597</v>
      </c>
    </row>
    <row r="628" spans="1:10" ht="14.25" x14ac:dyDescent="0.45">
      <c r="A628" s="72">
        <v>682</v>
      </c>
      <c r="B628" s="67" t="s">
        <v>52</v>
      </c>
      <c r="C628" s="67" t="s">
        <v>586</v>
      </c>
      <c r="D628" s="67" t="s">
        <v>587</v>
      </c>
      <c r="E628" s="67" t="s">
        <v>50</v>
      </c>
      <c r="F628" s="68">
        <v>43137</v>
      </c>
      <c r="G628" s="67" t="s">
        <v>75</v>
      </c>
      <c r="H628" s="67" t="s">
        <v>724</v>
      </c>
      <c r="I628" s="69">
        <v>749</v>
      </c>
      <c r="J628" s="67" t="s">
        <v>605</v>
      </c>
    </row>
    <row r="629" spans="1:10" ht="14.25" x14ac:dyDescent="0.45">
      <c r="A629" s="71">
        <v>683</v>
      </c>
      <c r="B629" s="64" t="s">
        <v>52</v>
      </c>
      <c r="C629" s="64" t="s">
        <v>586</v>
      </c>
      <c r="D629" s="64" t="s">
        <v>587</v>
      </c>
      <c r="E629" s="64" t="s">
        <v>45</v>
      </c>
      <c r="F629" s="65">
        <v>43207</v>
      </c>
      <c r="G629" s="64" t="s">
        <v>77</v>
      </c>
      <c r="H629" s="64" t="s">
        <v>725</v>
      </c>
      <c r="I629" s="66">
        <v>499</v>
      </c>
      <c r="J629" s="64" t="s">
        <v>726</v>
      </c>
    </row>
    <row r="630" spans="1:10" ht="14.25" x14ac:dyDescent="0.45">
      <c r="A630" s="72">
        <v>684</v>
      </c>
      <c r="B630" s="67" t="s">
        <v>52</v>
      </c>
      <c r="C630" s="67" t="s">
        <v>586</v>
      </c>
      <c r="D630" s="67" t="s">
        <v>587</v>
      </c>
      <c r="E630" s="67" t="s">
        <v>10</v>
      </c>
      <c r="F630" s="68">
        <v>42965</v>
      </c>
      <c r="G630" s="67" t="s">
        <v>79</v>
      </c>
      <c r="H630" s="67" t="s">
        <v>727</v>
      </c>
      <c r="I630" s="69">
        <v>249</v>
      </c>
      <c r="J630" s="67" t="s">
        <v>624</v>
      </c>
    </row>
    <row r="631" spans="1:10" ht="14.25" x14ac:dyDescent="0.45">
      <c r="A631" s="71">
        <v>685</v>
      </c>
      <c r="B631" s="64" t="s">
        <v>52</v>
      </c>
      <c r="C631" s="64" t="s">
        <v>586</v>
      </c>
      <c r="D631" s="64" t="s">
        <v>587</v>
      </c>
      <c r="E631" s="64" t="s">
        <v>49</v>
      </c>
      <c r="F631" s="65">
        <v>42877</v>
      </c>
      <c r="G631" s="64" t="s">
        <v>81</v>
      </c>
      <c r="H631" s="64" t="s">
        <v>728</v>
      </c>
      <c r="I631" s="66">
        <v>1099</v>
      </c>
      <c r="J631" s="64" t="s">
        <v>591</v>
      </c>
    </row>
    <row r="632" spans="1:10" ht="14.25" x14ac:dyDescent="0.45">
      <c r="A632" s="72">
        <v>687</v>
      </c>
      <c r="B632" s="67" t="s">
        <v>52</v>
      </c>
      <c r="C632" s="67" t="s">
        <v>586</v>
      </c>
      <c r="D632" s="67" t="s">
        <v>587</v>
      </c>
      <c r="E632" s="67" t="s">
        <v>45</v>
      </c>
      <c r="F632" s="68">
        <v>42758</v>
      </c>
      <c r="G632" s="67" t="s">
        <v>85</v>
      </c>
      <c r="H632" s="67" t="s">
        <v>729</v>
      </c>
      <c r="I632" s="69">
        <v>1799</v>
      </c>
      <c r="J632" s="67" t="s">
        <v>591</v>
      </c>
    </row>
    <row r="633" spans="1:10" ht="14.25" x14ac:dyDescent="0.45">
      <c r="A633" s="71">
        <v>688</v>
      </c>
      <c r="B633" s="64" t="s">
        <v>52</v>
      </c>
      <c r="C633" s="64" t="s">
        <v>586</v>
      </c>
      <c r="D633" s="64" t="s">
        <v>587</v>
      </c>
      <c r="E633" s="64" t="s">
        <v>49</v>
      </c>
      <c r="F633" s="65">
        <v>43203</v>
      </c>
      <c r="G633" s="64" t="s">
        <v>87</v>
      </c>
      <c r="H633" s="64" t="s">
        <v>730</v>
      </c>
      <c r="I633" s="66">
        <v>379</v>
      </c>
      <c r="J633" s="64" t="s">
        <v>597</v>
      </c>
    </row>
    <row r="634" spans="1:10" ht="14.25" x14ac:dyDescent="0.45">
      <c r="A634" s="72">
        <v>689</v>
      </c>
      <c r="B634" s="67" t="s">
        <v>52</v>
      </c>
      <c r="C634" s="67" t="s">
        <v>586</v>
      </c>
      <c r="D634" s="67" t="s">
        <v>587</v>
      </c>
      <c r="E634" s="67" t="s">
        <v>49</v>
      </c>
      <c r="F634" s="68">
        <v>42943</v>
      </c>
      <c r="G634" s="67" t="s">
        <v>90</v>
      </c>
      <c r="H634" s="67" t="s">
        <v>731</v>
      </c>
      <c r="I634" s="69">
        <v>229</v>
      </c>
      <c r="J634" s="67" t="s">
        <v>605</v>
      </c>
    </row>
    <row r="635" spans="1:10" ht="14.25" x14ac:dyDescent="0.45">
      <c r="A635" s="71">
        <v>690</v>
      </c>
      <c r="B635" s="64" t="s">
        <v>52</v>
      </c>
      <c r="C635" s="64" t="s">
        <v>586</v>
      </c>
      <c r="D635" s="64" t="s">
        <v>587</v>
      </c>
      <c r="E635" s="64" t="s">
        <v>50</v>
      </c>
      <c r="F635" s="65">
        <v>42842</v>
      </c>
      <c r="G635" s="64" t="s">
        <v>62</v>
      </c>
      <c r="H635" s="64" t="s">
        <v>732</v>
      </c>
      <c r="I635" s="66">
        <v>239</v>
      </c>
      <c r="J635" s="64" t="s">
        <v>591</v>
      </c>
    </row>
    <row r="636" spans="1:10" ht="14.25" x14ac:dyDescent="0.45">
      <c r="A636" s="72">
        <v>691</v>
      </c>
      <c r="B636" s="67" t="s">
        <v>52</v>
      </c>
      <c r="C636" s="67" t="s">
        <v>586</v>
      </c>
      <c r="D636" s="67" t="s">
        <v>587</v>
      </c>
      <c r="E636" s="67" t="s">
        <v>49</v>
      </c>
      <c r="F636" s="68">
        <v>43433</v>
      </c>
      <c r="G636" s="67" t="s">
        <v>65</v>
      </c>
      <c r="H636" s="67" t="s">
        <v>733</v>
      </c>
      <c r="I636" s="69">
        <v>449</v>
      </c>
      <c r="J636" s="67" t="s">
        <v>650</v>
      </c>
    </row>
    <row r="637" spans="1:10" ht="14.25" x14ac:dyDescent="0.45">
      <c r="A637" s="71">
        <v>692</v>
      </c>
      <c r="B637" s="64" t="s">
        <v>52</v>
      </c>
      <c r="C637" s="64" t="s">
        <v>586</v>
      </c>
      <c r="D637" s="64" t="s">
        <v>587</v>
      </c>
      <c r="E637" s="64" t="s">
        <v>45</v>
      </c>
      <c r="F637" s="65">
        <v>43398</v>
      </c>
      <c r="G637" s="64" t="s">
        <v>68</v>
      </c>
      <c r="H637" s="64" t="s">
        <v>734</v>
      </c>
      <c r="I637" s="66">
        <v>419</v>
      </c>
      <c r="J637" s="64" t="s">
        <v>650</v>
      </c>
    </row>
    <row r="638" spans="1:10" ht="14.25" x14ac:dyDescent="0.45">
      <c r="A638" s="72">
        <v>693</v>
      </c>
      <c r="B638" s="67" t="s">
        <v>52</v>
      </c>
      <c r="C638" s="67" t="s">
        <v>586</v>
      </c>
      <c r="D638" s="67" t="s">
        <v>587</v>
      </c>
      <c r="E638" s="67" t="s">
        <v>49</v>
      </c>
      <c r="F638" s="68">
        <v>43266</v>
      </c>
      <c r="G638" s="67" t="s">
        <v>71</v>
      </c>
      <c r="H638" s="67" t="s">
        <v>735</v>
      </c>
      <c r="I638" s="69">
        <v>529</v>
      </c>
      <c r="J638" s="67" t="s">
        <v>630</v>
      </c>
    </row>
    <row r="639" spans="1:10" ht="14.25" x14ac:dyDescent="0.45">
      <c r="A639" s="71">
        <v>694</v>
      </c>
      <c r="B639" s="64" t="s">
        <v>52</v>
      </c>
      <c r="C639" s="64" t="s">
        <v>586</v>
      </c>
      <c r="D639" s="64" t="s">
        <v>587</v>
      </c>
      <c r="E639" s="64" t="s">
        <v>49</v>
      </c>
      <c r="F639" s="65">
        <v>43105</v>
      </c>
      <c r="G639" s="64" t="s">
        <v>73</v>
      </c>
      <c r="H639" s="64" t="s">
        <v>736</v>
      </c>
      <c r="I639" s="66">
        <v>899</v>
      </c>
      <c r="J639" s="64" t="s">
        <v>630</v>
      </c>
    </row>
    <row r="640" spans="1:10" ht="14.25" x14ac:dyDescent="0.45">
      <c r="A640" s="72">
        <v>695</v>
      </c>
      <c r="B640" s="67" t="s">
        <v>52</v>
      </c>
      <c r="C640" s="67" t="s">
        <v>586</v>
      </c>
      <c r="D640" s="67" t="s">
        <v>587</v>
      </c>
      <c r="E640" s="67" t="s">
        <v>50</v>
      </c>
      <c r="F640" s="68">
        <v>43388</v>
      </c>
      <c r="G640" s="67" t="s">
        <v>75</v>
      </c>
      <c r="H640" s="67" t="s">
        <v>737</v>
      </c>
      <c r="I640" s="69">
        <v>4999</v>
      </c>
      <c r="J640" s="67" t="s">
        <v>366</v>
      </c>
    </row>
    <row r="641" spans="1:10" ht="14.25" x14ac:dyDescent="0.45">
      <c r="A641" s="71">
        <v>696</v>
      </c>
      <c r="B641" s="64" t="s">
        <v>52</v>
      </c>
      <c r="C641" s="64" t="s">
        <v>586</v>
      </c>
      <c r="D641" s="64" t="s">
        <v>587</v>
      </c>
      <c r="E641" s="64" t="s">
        <v>46</v>
      </c>
      <c r="F641" s="65">
        <v>43159</v>
      </c>
      <c r="G641" s="64" t="s">
        <v>77</v>
      </c>
      <c r="H641" s="64" t="s">
        <v>738</v>
      </c>
      <c r="I641" s="66">
        <v>1699</v>
      </c>
      <c r="J641" s="64" t="s">
        <v>366</v>
      </c>
    </row>
    <row r="642" spans="1:10" ht="14.25" x14ac:dyDescent="0.45">
      <c r="A642" s="72">
        <v>697</v>
      </c>
      <c r="B642" s="67" t="s">
        <v>52</v>
      </c>
      <c r="C642" s="67" t="s">
        <v>586</v>
      </c>
      <c r="D642" s="67" t="s">
        <v>587</v>
      </c>
      <c r="E642" s="67" t="s">
        <v>50</v>
      </c>
      <c r="F642" s="68">
        <v>43268</v>
      </c>
      <c r="G642" s="67" t="s">
        <v>79</v>
      </c>
      <c r="H642" s="67" t="s">
        <v>739</v>
      </c>
      <c r="I642" s="69">
        <v>399</v>
      </c>
      <c r="J642" s="67" t="s">
        <v>597</v>
      </c>
    </row>
    <row r="643" spans="1:10" ht="14.25" x14ac:dyDescent="0.45">
      <c r="A643" s="71">
        <v>699</v>
      </c>
      <c r="B643" s="64" t="s">
        <v>52</v>
      </c>
      <c r="C643" s="64" t="s">
        <v>586</v>
      </c>
      <c r="D643" s="64" t="s">
        <v>587</v>
      </c>
      <c r="E643" s="64" t="s">
        <v>50</v>
      </c>
      <c r="F643" s="65">
        <v>43276</v>
      </c>
      <c r="G643" s="64" t="s">
        <v>83</v>
      </c>
      <c r="H643" s="64" t="s">
        <v>740</v>
      </c>
      <c r="I643" s="66">
        <v>549</v>
      </c>
      <c r="J643" s="64" t="s">
        <v>726</v>
      </c>
    </row>
    <row r="644" spans="1:10" ht="14.25" x14ac:dyDescent="0.45">
      <c r="A644" s="72">
        <v>700</v>
      </c>
      <c r="B644" s="67" t="s">
        <v>52</v>
      </c>
      <c r="C644" s="67" t="s">
        <v>586</v>
      </c>
      <c r="D644" s="67" t="s">
        <v>587</v>
      </c>
      <c r="E644" s="67" t="s">
        <v>46</v>
      </c>
      <c r="F644" s="68">
        <v>42967</v>
      </c>
      <c r="G644" s="67" t="s">
        <v>85</v>
      </c>
      <c r="H644" s="67" t="s">
        <v>741</v>
      </c>
      <c r="I644" s="69">
        <v>1699</v>
      </c>
      <c r="J644" s="67" t="s">
        <v>366</v>
      </c>
    </row>
    <row r="645" spans="1:10" ht="14.25" x14ac:dyDescent="0.45">
      <c r="A645" s="71">
        <v>701</v>
      </c>
      <c r="B645" s="64" t="s">
        <v>52</v>
      </c>
      <c r="C645" s="64" t="s">
        <v>586</v>
      </c>
      <c r="D645" s="64" t="s">
        <v>587</v>
      </c>
      <c r="E645" s="64" t="s">
        <v>46</v>
      </c>
      <c r="F645" s="65">
        <v>43401</v>
      </c>
      <c r="G645" s="64" t="s">
        <v>87</v>
      </c>
      <c r="H645" s="64" t="s">
        <v>742</v>
      </c>
      <c r="I645" s="66">
        <v>379</v>
      </c>
      <c r="J645" s="64" t="s">
        <v>624</v>
      </c>
    </row>
    <row r="646" spans="1:10" ht="14.25" x14ac:dyDescent="0.45">
      <c r="A646" s="72">
        <v>702</v>
      </c>
      <c r="B646" s="67" t="s">
        <v>52</v>
      </c>
      <c r="C646" s="67" t="s">
        <v>586</v>
      </c>
      <c r="D646" s="67" t="s">
        <v>587</v>
      </c>
      <c r="E646" s="67" t="s">
        <v>46</v>
      </c>
      <c r="F646" s="68">
        <v>43320</v>
      </c>
      <c r="G646" s="67" t="s">
        <v>90</v>
      </c>
      <c r="H646" s="67" t="s">
        <v>743</v>
      </c>
      <c r="I646" s="69">
        <v>259</v>
      </c>
      <c r="J646" s="67" t="s">
        <v>624</v>
      </c>
    </row>
    <row r="647" spans="1:10" ht="14.25" x14ac:dyDescent="0.45">
      <c r="A647" s="71">
        <v>704</v>
      </c>
      <c r="B647" s="64" t="s">
        <v>52</v>
      </c>
      <c r="C647" s="64" t="s">
        <v>586</v>
      </c>
      <c r="D647" s="64" t="s">
        <v>587</v>
      </c>
      <c r="E647" s="64" t="s">
        <v>45</v>
      </c>
      <c r="F647" s="65">
        <v>43044</v>
      </c>
      <c r="G647" s="64" t="s">
        <v>65</v>
      </c>
      <c r="H647" s="64" t="s">
        <v>744</v>
      </c>
      <c r="I647" s="66">
        <v>1699</v>
      </c>
      <c r="J647" s="64" t="s">
        <v>597</v>
      </c>
    </row>
    <row r="648" spans="1:10" ht="14.25" x14ac:dyDescent="0.45">
      <c r="A648" s="72">
        <v>705</v>
      </c>
      <c r="B648" s="67" t="s">
        <v>52</v>
      </c>
      <c r="C648" s="67" t="s">
        <v>586</v>
      </c>
      <c r="D648" s="67" t="s">
        <v>587</v>
      </c>
      <c r="E648" s="67" t="s">
        <v>10</v>
      </c>
      <c r="F648" s="68">
        <v>43062</v>
      </c>
      <c r="G648" s="67" t="s">
        <v>68</v>
      </c>
      <c r="H648" s="67" t="s">
        <v>745</v>
      </c>
      <c r="I648" s="69">
        <v>2999</v>
      </c>
      <c r="J648" s="67" t="s">
        <v>605</v>
      </c>
    </row>
    <row r="649" spans="1:10" ht="14.25" x14ac:dyDescent="0.45">
      <c r="A649" s="71">
        <v>707</v>
      </c>
      <c r="B649" s="64" t="s">
        <v>52</v>
      </c>
      <c r="C649" s="64" t="s">
        <v>586</v>
      </c>
      <c r="D649" s="64" t="s">
        <v>587</v>
      </c>
      <c r="E649" s="64" t="s">
        <v>45</v>
      </c>
      <c r="F649" s="65">
        <v>42758</v>
      </c>
      <c r="G649" s="64" t="s">
        <v>73</v>
      </c>
      <c r="H649" s="64" t="s">
        <v>746</v>
      </c>
      <c r="I649" s="66">
        <v>399</v>
      </c>
      <c r="J649" s="64" t="s">
        <v>650</v>
      </c>
    </row>
    <row r="650" spans="1:10" ht="14.25" x14ac:dyDescent="0.45">
      <c r="A650" s="72">
        <v>708</v>
      </c>
      <c r="B650" s="67" t="s">
        <v>52</v>
      </c>
      <c r="C650" s="67" t="s">
        <v>586</v>
      </c>
      <c r="D650" s="67" t="s">
        <v>587</v>
      </c>
      <c r="E650" s="67" t="s">
        <v>49</v>
      </c>
      <c r="F650" s="68">
        <v>43137</v>
      </c>
      <c r="G650" s="67" t="s">
        <v>75</v>
      </c>
      <c r="H650" s="67" t="s">
        <v>747</v>
      </c>
      <c r="I650" s="69">
        <v>1129</v>
      </c>
      <c r="J650" s="67" t="s">
        <v>366</v>
      </c>
    </row>
    <row r="651" spans="1:10" ht="14.25" x14ac:dyDescent="0.45">
      <c r="A651" s="71">
        <v>709</v>
      </c>
      <c r="B651" s="64" t="s">
        <v>52</v>
      </c>
      <c r="C651" s="64" t="s">
        <v>586</v>
      </c>
      <c r="D651" s="64" t="s">
        <v>587</v>
      </c>
      <c r="E651" s="64" t="s">
        <v>49</v>
      </c>
      <c r="F651" s="65">
        <v>43039</v>
      </c>
      <c r="G651" s="64" t="s">
        <v>77</v>
      </c>
      <c r="H651" s="64" t="s">
        <v>748</v>
      </c>
      <c r="I651" s="66">
        <v>749</v>
      </c>
      <c r="J651" s="64" t="s">
        <v>366</v>
      </c>
    </row>
    <row r="652" spans="1:10" ht="14.25" x14ac:dyDescent="0.45">
      <c r="A652" s="72">
        <v>710</v>
      </c>
      <c r="B652" s="67" t="s">
        <v>52</v>
      </c>
      <c r="C652" s="67" t="s">
        <v>586</v>
      </c>
      <c r="D652" s="67" t="s">
        <v>587</v>
      </c>
      <c r="E652" s="67" t="s">
        <v>49</v>
      </c>
      <c r="F652" s="68">
        <v>43271</v>
      </c>
      <c r="G652" s="67" t="s">
        <v>79</v>
      </c>
      <c r="H652" s="67" t="s">
        <v>749</v>
      </c>
      <c r="I652" s="69">
        <v>419</v>
      </c>
      <c r="J652" s="67" t="s">
        <v>624</v>
      </c>
    </row>
    <row r="653" spans="1:10" ht="14.25" x14ac:dyDescent="0.45">
      <c r="A653" s="71">
        <v>711</v>
      </c>
      <c r="B653" s="64" t="s">
        <v>52</v>
      </c>
      <c r="C653" s="64" t="s">
        <v>586</v>
      </c>
      <c r="D653" s="64" t="s">
        <v>587</v>
      </c>
      <c r="E653" s="64" t="s">
        <v>45</v>
      </c>
      <c r="F653" s="65">
        <v>43422</v>
      </c>
      <c r="G653" s="64" t="s">
        <v>81</v>
      </c>
      <c r="H653" s="64" t="s">
        <v>750</v>
      </c>
      <c r="I653" s="66">
        <v>259</v>
      </c>
      <c r="J653" s="64" t="s">
        <v>591</v>
      </c>
    </row>
    <row r="654" spans="1:10" ht="14.25" x14ac:dyDescent="0.45">
      <c r="A654" s="72">
        <v>712</v>
      </c>
      <c r="B654" s="67" t="s">
        <v>52</v>
      </c>
      <c r="C654" s="67" t="s">
        <v>586</v>
      </c>
      <c r="D654" s="67" t="s">
        <v>587</v>
      </c>
      <c r="E654" s="67" t="s">
        <v>50</v>
      </c>
      <c r="F654" s="68">
        <v>43309</v>
      </c>
      <c r="G654" s="67" t="s">
        <v>83</v>
      </c>
      <c r="H654" s="67" t="s">
        <v>751</v>
      </c>
      <c r="I654" s="69">
        <v>1399</v>
      </c>
      <c r="J654" s="67" t="s">
        <v>630</v>
      </c>
    </row>
    <row r="655" spans="1:10" ht="14.25" x14ac:dyDescent="0.45">
      <c r="A655" s="71">
        <v>713</v>
      </c>
      <c r="B655" s="64" t="s">
        <v>52</v>
      </c>
      <c r="C655" s="64" t="s">
        <v>586</v>
      </c>
      <c r="D655" s="64" t="s">
        <v>587</v>
      </c>
      <c r="E655" s="64" t="s">
        <v>47</v>
      </c>
      <c r="F655" s="65">
        <v>43113</v>
      </c>
      <c r="G655" s="64" t="s">
        <v>85</v>
      </c>
      <c r="H655" s="64" t="s">
        <v>752</v>
      </c>
      <c r="I655" s="66">
        <v>3999</v>
      </c>
      <c r="J655" s="64" t="s">
        <v>366</v>
      </c>
    </row>
    <row r="656" spans="1:10" ht="14.25" x14ac:dyDescent="0.45">
      <c r="A656" s="72">
        <v>714</v>
      </c>
      <c r="B656" s="67" t="s">
        <v>52</v>
      </c>
      <c r="C656" s="67" t="s">
        <v>586</v>
      </c>
      <c r="D656" s="67" t="s">
        <v>587</v>
      </c>
      <c r="E656" s="67" t="s">
        <v>10</v>
      </c>
      <c r="F656" s="68">
        <v>43335</v>
      </c>
      <c r="G656" s="67" t="s">
        <v>87</v>
      </c>
      <c r="H656" s="67" t="s">
        <v>753</v>
      </c>
      <c r="I656" s="69">
        <v>1499</v>
      </c>
      <c r="J656" s="67" t="s">
        <v>366</v>
      </c>
    </row>
    <row r="657" spans="1:10" ht="14.25" x14ac:dyDescent="0.45">
      <c r="A657" s="71">
        <v>715</v>
      </c>
      <c r="B657" s="64" t="s">
        <v>52</v>
      </c>
      <c r="C657" s="64" t="s">
        <v>586</v>
      </c>
      <c r="D657" s="64" t="s">
        <v>587</v>
      </c>
      <c r="E657" s="64" t="s">
        <v>10</v>
      </c>
      <c r="F657" s="65">
        <v>43401</v>
      </c>
      <c r="G657" s="64" t="s">
        <v>90</v>
      </c>
      <c r="H657" s="64" t="s">
        <v>754</v>
      </c>
      <c r="I657" s="66">
        <v>777</v>
      </c>
      <c r="J657" s="64" t="s">
        <v>366</v>
      </c>
    </row>
    <row r="658" spans="1:10" ht="14.25" x14ac:dyDescent="0.45">
      <c r="A658" s="72">
        <v>716</v>
      </c>
      <c r="B658" s="67" t="s">
        <v>52</v>
      </c>
      <c r="C658" s="67" t="s">
        <v>586</v>
      </c>
      <c r="D658" s="67" t="s">
        <v>587</v>
      </c>
      <c r="E658" s="67" t="s">
        <v>50</v>
      </c>
      <c r="F658" s="68">
        <v>43175</v>
      </c>
      <c r="G658" s="67" t="s">
        <v>62</v>
      </c>
      <c r="H658" s="67" t="s">
        <v>755</v>
      </c>
      <c r="I658" s="69">
        <v>849</v>
      </c>
      <c r="J658" s="67" t="s">
        <v>366</v>
      </c>
    </row>
    <row r="659" spans="1:10" ht="14.25" x14ac:dyDescent="0.45">
      <c r="A659" s="71">
        <v>717</v>
      </c>
      <c r="B659" s="64" t="s">
        <v>52</v>
      </c>
      <c r="C659" s="64" t="s">
        <v>586</v>
      </c>
      <c r="D659" s="64" t="s">
        <v>587</v>
      </c>
      <c r="E659" s="64" t="s">
        <v>10</v>
      </c>
      <c r="F659" s="65">
        <v>42745</v>
      </c>
      <c r="G659" s="64" t="s">
        <v>65</v>
      </c>
      <c r="H659" s="64" t="s">
        <v>756</v>
      </c>
      <c r="I659" s="66">
        <v>639</v>
      </c>
      <c r="J659" s="64" t="s">
        <v>624</v>
      </c>
    </row>
    <row r="660" spans="1:10" ht="14.25" x14ac:dyDescent="0.45">
      <c r="A660" s="72">
        <v>718</v>
      </c>
      <c r="B660" s="67" t="s">
        <v>52</v>
      </c>
      <c r="C660" s="67" t="s">
        <v>586</v>
      </c>
      <c r="D660" s="67" t="s">
        <v>587</v>
      </c>
      <c r="E660" s="67" t="s">
        <v>49</v>
      </c>
      <c r="F660" s="68">
        <v>43041</v>
      </c>
      <c r="G660" s="67" t="s">
        <v>68</v>
      </c>
      <c r="H660" s="67" t="s">
        <v>757</v>
      </c>
      <c r="I660" s="69">
        <v>375</v>
      </c>
      <c r="J660" s="67" t="s">
        <v>624</v>
      </c>
    </row>
    <row r="661" spans="1:10" ht="14.25" x14ac:dyDescent="0.45">
      <c r="A661" s="71">
        <v>719</v>
      </c>
      <c r="B661" s="64" t="s">
        <v>52</v>
      </c>
      <c r="C661" s="64" t="s">
        <v>586</v>
      </c>
      <c r="D661" s="64" t="s">
        <v>587</v>
      </c>
      <c r="E661" s="64" t="s">
        <v>50</v>
      </c>
      <c r="F661" s="65">
        <v>42834</v>
      </c>
      <c r="G661" s="64" t="s">
        <v>71</v>
      </c>
      <c r="H661" s="64" t="s">
        <v>758</v>
      </c>
      <c r="I661" s="66">
        <v>949</v>
      </c>
      <c r="J661" s="64" t="s">
        <v>591</v>
      </c>
    </row>
    <row r="662" spans="1:10" ht="14.25" x14ac:dyDescent="0.45">
      <c r="A662" s="72">
        <v>720</v>
      </c>
      <c r="B662" s="67" t="s">
        <v>52</v>
      </c>
      <c r="C662" s="67" t="s">
        <v>586</v>
      </c>
      <c r="D662" s="67" t="s">
        <v>587</v>
      </c>
      <c r="E662" s="67" t="s">
        <v>10</v>
      </c>
      <c r="F662" s="68">
        <v>43352</v>
      </c>
      <c r="G662" s="67" t="s">
        <v>73</v>
      </c>
      <c r="H662" s="67" t="s">
        <v>759</v>
      </c>
      <c r="I662" s="69">
        <v>199</v>
      </c>
      <c r="J662" s="67" t="s">
        <v>597</v>
      </c>
    </row>
    <row r="663" spans="1:10" ht="14.25" x14ac:dyDescent="0.45">
      <c r="A663" s="71">
        <v>721</v>
      </c>
      <c r="B663" s="64" t="s">
        <v>52</v>
      </c>
      <c r="C663" s="64" t="s">
        <v>586</v>
      </c>
      <c r="D663" s="64" t="s">
        <v>587</v>
      </c>
      <c r="E663" s="64" t="s">
        <v>47</v>
      </c>
      <c r="F663" s="65">
        <v>43267</v>
      </c>
      <c r="G663" s="64" t="s">
        <v>75</v>
      </c>
      <c r="H663" s="64" t="s">
        <v>760</v>
      </c>
      <c r="I663" s="66">
        <v>4299</v>
      </c>
      <c r="J663" s="64" t="s">
        <v>605</v>
      </c>
    </row>
    <row r="664" spans="1:10" ht="14.25" x14ac:dyDescent="0.45">
      <c r="A664" s="72">
        <v>722</v>
      </c>
      <c r="B664" s="67" t="s">
        <v>52</v>
      </c>
      <c r="C664" s="67" t="s">
        <v>586</v>
      </c>
      <c r="D664" s="67" t="s">
        <v>587</v>
      </c>
      <c r="E664" s="67" t="s">
        <v>49</v>
      </c>
      <c r="F664" s="68">
        <v>42982</v>
      </c>
      <c r="G664" s="67" t="s">
        <v>77</v>
      </c>
      <c r="H664" s="67" t="s">
        <v>761</v>
      </c>
      <c r="I664" s="69">
        <v>2599</v>
      </c>
      <c r="J664" s="67" t="s">
        <v>605</v>
      </c>
    </row>
    <row r="665" spans="1:10" ht="14.25" x14ac:dyDescent="0.45">
      <c r="A665" s="71">
        <v>723</v>
      </c>
      <c r="B665" s="64" t="s">
        <v>52</v>
      </c>
      <c r="C665" s="64" t="s">
        <v>586</v>
      </c>
      <c r="D665" s="64" t="s">
        <v>587</v>
      </c>
      <c r="E665" s="64" t="s">
        <v>50</v>
      </c>
      <c r="F665" s="65">
        <v>42787</v>
      </c>
      <c r="G665" s="64" t="s">
        <v>79</v>
      </c>
      <c r="H665" s="64" t="s">
        <v>762</v>
      </c>
      <c r="I665" s="66">
        <v>177.9</v>
      </c>
      <c r="J665" s="64" t="s">
        <v>624</v>
      </c>
    </row>
    <row r="666" spans="1:10" ht="14.25" x14ac:dyDescent="0.45">
      <c r="A666" s="72">
        <v>724</v>
      </c>
      <c r="B666" s="67" t="s">
        <v>52</v>
      </c>
      <c r="C666" s="67" t="s">
        <v>586</v>
      </c>
      <c r="D666" s="67" t="s">
        <v>587</v>
      </c>
      <c r="E666" s="67" t="s">
        <v>50</v>
      </c>
      <c r="F666" s="68">
        <v>43108</v>
      </c>
      <c r="G666" s="67" t="s">
        <v>81</v>
      </c>
      <c r="H666" s="67" t="s">
        <v>763</v>
      </c>
      <c r="I666" s="69">
        <v>179</v>
      </c>
      <c r="J666" s="67" t="s">
        <v>650</v>
      </c>
    </row>
    <row r="667" spans="1:10" ht="14.25" x14ac:dyDescent="0.45">
      <c r="A667" s="71">
        <v>725</v>
      </c>
      <c r="B667" s="64" t="s">
        <v>52</v>
      </c>
      <c r="C667" s="64" t="s">
        <v>586</v>
      </c>
      <c r="D667" s="64" t="s">
        <v>587</v>
      </c>
      <c r="E667" s="64" t="s">
        <v>47</v>
      </c>
      <c r="F667" s="65">
        <v>43220</v>
      </c>
      <c r="G667" s="64" t="s">
        <v>83</v>
      </c>
      <c r="H667" s="64" t="s">
        <v>764</v>
      </c>
      <c r="I667" s="66">
        <v>1999</v>
      </c>
      <c r="J667" s="64" t="s">
        <v>630</v>
      </c>
    </row>
    <row r="668" spans="1:10" ht="14.25" x14ac:dyDescent="0.45">
      <c r="A668" s="72">
        <v>726</v>
      </c>
      <c r="B668" s="67" t="s">
        <v>52</v>
      </c>
      <c r="C668" s="67" t="s">
        <v>586</v>
      </c>
      <c r="D668" s="67" t="s">
        <v>587</v>
      </c>
      <c r="E668" s="67" t="s">
        <v>50</v>
      </c>
      <c r="F668" s="68">
        <v>43195</v>
      </c>
      <c r="G668" s="67" t="s">
        <v>85</v>
      </c>
      <c r="H668" s="67" t="s">
        <v>765</v>
      </c>
      <c r="I668" s="69">
        <v>3999</v>
      </c>
      <c r="J668" s="67" t="s">
        <v>366</v>
      </c>
    </row>
    <row r="669" spans="1:10" ht="14.25" x14ac:dyDescent="0.45">
      <c r="A669" s="71">
        <v>727</v>
      </c>
      <c r="B669" s="64" t="s">
        <v>52</v>
      </c>
      <c r="C669" s="64" t="s">
        <v>586</v>
      </c>
      <c r="D669" s="64" t="s">
        <v>587</v>
      </c>
      <c r="E669" s="64" t="s">
        <v>45</v>
      </c>
      <c r="F669" s="65">
        <v>43062</v>
      </c>
      <c r="G669" s="64" t="s">
        <v>87</v>
      </c>
      <c r="H669" s="64" t="s">
        <v>766</v>
      </c>
      <c r="I669" s="66">
        <v>2399</v>
      </c>
      <c r="J669" s="64" t="s">
        <v>366</v>
      </c>
    </row>
    <row r="670" spans="1:10" ht="14.25" x14ac:dyDescent="0.45">
      <c r="A670" s="72">
        <v>728</v>
      </c>
      <c r="B670" s="67" t="s">
        <v>52</v>
      </c>
      <c r="C670" s="67" t="s">
        <v>586</v>
      </c>
      <c r="D670" s="67" t="s">
        <v>587</v>
      </c>
      <c r="E670" s="67" t="s">
        <v>47</v>
      </c>
      <c r="F670" s="68">
        <v>42779</v>
      </c>
      <c r="G670" s="67" t="s">
        <v>90</v>
      </c>
      <c r="H670" s="67" t="s">
        <v>767</v>
      </c>
      <c r="I670" s="69">
        <v>1399</v>
      </c>
      <c r="J670" s="67" t="s">
        <v>366</v>
      </c>
    </row>
    <row r="671" spans="1:10" ht="14.25" x14ac:dyDescent="0.45">
      <c r="A671" s="71">
        <v>729</v>
      </c>
      <c r="B671" s="64" t="s">
        <v>52</v>
      </c>
      <c r="C671" s="64" t="s">
        <v>586</v>
      </c>
      <c r="D671" s="64" t="s">
        <v>587</v>
      </c>
      <c r="E671" s="64" t="s">
        <v>50</v>
      </c>
      <c r="F671" s="65">
        <v>43099</v>
      </c>
      <c r="G671" s="64" t="s">
        <v>62</v>
      </c>
      <c r="H671" s="64" t="s">
        <v>768</v>
      </c>
      <c r="I671" s="66">
        <v>439</v>
      </c>
      <c r="J671" s="64" t="s">
        <v>624</v>
      </c>
    </row>
    <row r="672" spans="1:10" ht="14.25" x14ac:dyDescent="0.45">
      <c r="A672" s="72">
        <v>730</v>
      </c>
      <c r="B672" s="67" t="s">
        <v>52</v>
      </c>
      <c r="C672" s="67" t="s">
        <v>586</v>
      </c>
      <c r="D672" s="67" t="s">
        <v>587</v>
      </c>
      <c r="E672" s="67" t="s">
        <v>49</v>
      </c>
      <c r="F672" s="68">
        <v>42748</v>
      </c>
      <c r="G672" s="67" t="s">
        <v>65</v>
      </c>
      <c r="H672" s="67" t="s">
        <v>769</v>
      </c>
      <c r="I672" s="69">
        <v>4139</v>
      </c>
      <c r="J672" s="67" t="s">
        <v>605</v>
      </c>
    </row>
    <row r="673" spans="1:10" ht="14.25" x14ac:dyDescent="0.45">
      <c r="A673" s="71">
        <v>731</v>
      </c>
      <c r="B673" s="64" t="s">
        <v>52</v>
      </c>
      <c r="C673" s="64" t="s">
        <v>586</v>
      </c>
      <c r="D673" s="64" t="s">
        <v>587</v>
      </c>
      <c r="E673" s="64" t="s">
        <v>47</v>
      </c>
      <c r="F673" s="65">
        <v>43412</v>
      </c>
      <c r="G673" s="64" t="s">
        <v>68</v>
      </c>
      <c r="H673" s="64" t="s">
        <v>770</v>
      </c>
      <c r="I673" s="66">
        <v>2499</v>
      </c>
      <c r="J673" s="64" t="s">
        <v>605</v>
      </c>
    </row>
    <row r="674" spans="1:10" ht="14.25" x14ac:dyDescent="0.45">
      <c r="A674" s="72">
        <v>732</v>
      </c>
      <c r="B674" s="67" t="s">
        <v>52</v>
      </c>
      <c r="C674" s="67" t="s">
        <v>586</v>
      </c>
      <c r="D674" s="67" t="s">
        <v>587</v>
      </c>
      <c r="E674" s="67" t="s">
        <v>45</v>
      </c>
      <c r="F674" s="68">
        <v>43012</v>
      </c>
      <c r="G674" s="67" t="s">
        <v>71</v>
      </c>
      <c r="H674" s="67" t="s">
        <v>771</v>
      </c>
      <c r="I674" s="69">
        <v>7999</v>
      </c>
      <c r="J674" s="67" t="s">
        <v>630</v>
      </c>
    </row>
    <row r="675" spans="1:10" ht="14.25" x14ac:dyDescent="0.45">
      <c r="A675" s="71">
        <v>733</v>
      </c>
      <c r="B675" s="64" t="s">
        <v>52</v>
      </c>
      <c r="C675" s="64" t="s">
        <v>586</v>
      </c>
      <c r="D675" s="64" t="s">
        <v>587</v>
      </c>
      <c r="E675" s="64" t="s">
        <v>47</v>
      </c>
      <c r="F675" s="65">
        <v>42848</v>
      </c>
      <c r="G675" s="64" t="s">
        <v>73</v>
      </c>
      <c r="H675" s="64" t="s">
        <v>772</v>
      </c>
      <c r="I675" s="66">
        <v>6499</v>
      </c>
      <c r="J675" s="64" t="s">
        <v>630</v>
      </c>
    </row>
    <row r="676" spans="1:10" ht="14.25" x14ac:dyDescent="0.45">
      <c r="A676" s="72">
        <v>734</v>
      </c>
      <c r="B676" s="67" t="s">
        <v>52</v>
      </c>
      <c r="C676" s="67" t="s">
        <v>586</v>
      </c>
      <c r="D676" s="67" t="s">
        <v>587</v>
      </c>
      <c r="E676" s="67" t="s">
        <v>46</v>
      </c>
      <c r="F676" s="68">
        <v>43411</v>
      </c>
      <c r="G676" s="67" t="s">
        <v>75</v>
      </c>
      <c r="H676" s="67" t="s">
        <v>773</v>
      </c>
      <c r="I676" s="69">
        <v>3999</v>
      </c>
      <c r="J676" s="67" t="s">
        <v>630</v>
      </c>
    </row>
    <row r="677" spans="1:10" ht="14.25" x14ac:dyDescent="0.45">
      <c r="A677" s="71">
        <v>735</v>
      </c>
      <c r="B677" s="64" t="s">
        <v>52</v>
      </c>
      <c r="C677" s="64" t="s">
        <v>586</v>
      </c>
      <c r="D677" s="64" t="s">
        <v>587</v>
      </c>
      <c r="E677" s="64" t="s">
        <v>45</v>
      </c>
      <c r="F677" s="65">
        <v>43243</v>
      </c>
      <c r="G677" s="64" t="s">
        <v>77</v>
      </c>
      <c r="H677" s="64" t="s">
        <v>774</v>
      </c>
      <c r="I677" s="66">
        <v>4699</v>
      </c>
      <c r="J677" s="64" t="s">
        <v>630</v>
      </c>
    </row>
    <row r="678" spans="1:10" ht="14.25" x14ac:dyDescent="0.45">
      <c r="A678" s="72">
        <v>736</v>
      </c>
      <c r="B678" s="67" t="s">
        <v>52</v>
      </c>
      <c r="C678" s="67" t="s">
        <v>586</v>
      </c>
      <c r="D678" s="67" t="s">
        <v>587</v>
      </c>
      <c r="E678" s="67" t="s">
        <v>45</v>
      </c>
      <c r="F678" s="68">
        <v>43230</v>
      </c>
      <c r="G678" s="67" t="s">
        <v>79</v>
      </c>
      <c r="H678" s="67" t="s">
        <v>775</v>
      </c>
      <c r="I678" s="69">
        <v>3699</v>
      </c>
      <c r="J678" s="67" t="s">
        <v>630</v>
      </c>
    </row>
    <row r="679" spans="1:10" ht="14.25" x14ac:dyDescent="0.45">
      <c r="A679" s="71">
        <v>737</v>
      </c>
      <c r="B679" s="64" t="s">
        <v>52</v>
      </c>
      <c r="C679" s="64" t="s">
        <v>586</v>
      </c>
      <c r="D679" s="64" t="s">
        <v>587</v>
      </c>
      <c r="E679" s="64" t="s">
        <v>45</v>
      </c>
      <c r="F679" s="65">
        <v>43033</v>
      </c>
      <c r="G679" s="64" t="s">
        <v>81</v>
      </c>
      <c r="H679" s="64" t="s">
        <v>776</v>
      </c>
      <c r="I679" s="66">
        <v>2999</v>
      </c>
      <c r="J679" s="64" t="s">
        <v>630</v>
      </c>
    </row>
    <row r="680" spans="1:10" ht="14.25" x14ac:dyDescent="0.45">
      <c r="A680" s="72">
        <v>739</v>
      </c>
      <c r="B680" s="67" t="s">
        <v>52</v>
      </c>
      <c r="C680" s="67" t="s">
        <v>586</v>
      </c>
      <c r="D680" s="67" t="s">
        <v>587</v>
      </c>
      <c r="E680" s="67" t="s">
        <v>50</v>
      </c>
      <c r="F680" s="68">
        <v>43151</v>
      </c>
      <c r="G680" s="67" t="s">
        <v>85</v>
      </c>
      <c r="H680" s="67" t="s">
        <v>777</v>
      </c>
      <c r="I680" s="69">
        <v>2599</v>
      </c>
      <c r="J680" s="67" t="s">
        <v>630</v>
      </c>
    </row>
    <row r="681" spans="1:10" ht="14.25" x14ac:dyDescent="0.45">
      <c r="A681" s="71">
        <v>740</v>
      </c>
      <c r="B681" s="64" t="s">
        <v>52</v>
      </c>
      <c r="C681" s="64" t="s">
        <v>586</v>
      </c>
      <c r="D681" s="64" t="s">
        <v>587</v>
      </c>
      <c r="E681" s="64" t="s">
        <v>46</v>
      </c>
      <c r="F681" s="65">
        <v>43340</v>
      </c>
      <c r="G681" s="64" t="s">
        <v>87</v>
      </c>
      <c r="H681" s="64" t="s">
        <v>778</v>
      </c>
      <c r="I681" s="66">
        <v>2099</v>
      </c>
      <c r="J681" s="64" t="s">
        <v>630</v>
      </c>
    </row>
    <row r="682" spans="1:10" ht="14.25" x14ac:dyDescent="0.45">
      <c r="A682" s="72">
        <v>741</v>
      </c>
      <c r="B682" s="67" t="s">
        <v>52</v>
      </c>
      <c r="C682" s="67" t="s">
        <v>586</v>
      </c>
      <c r="D682" s="67" t="s">
        <v>587</v>
      </c>
      <c r="E682" s="67" t="s">
        <v>50</v>
      </c>
      <c r="F682" s="68">
        <v>42999</v>
      </c>
      <c r="G682" s="67" t="s">
        <v>90</v>
      </c>
      <c r="H682" s="67" t="s">
        <v>779</v>
      </c>
      <c r="I682" s="69">
        <v>6999</v>
      </c>
      <c r="J682" s="67" t="s">
        <v>366</v>
      </c>
    </row>
    <row r="683" spans="1:10" ht="14.25" x14ac:dyDescent="0.45">
      <c r="A683" s="71">
        <v>742</v>
      </c>
      <c r="B683" s="64" t="s">
        <v>52</v>
      </c>
      <c r="C683" s="64" t="s">
        <v>586</v>
      </c>
      <c r="D683" s="64" t="s">
        <v>587</v>
      </c>
      <c r="E683" s="64" t="s">
        <v>50</v>
      </c>
      <c r="F683" s="65">
        <v>42948</v>
      </c>
      <c r="G683" s="64" t="s">
        <v>62</v>
      </c>
      <c r="H683" s="64" t="s">
        <v>780</v>
      </c>
      <c r="I683" s="66">
        <v>1499</v>
      </c>
      <c r="J683" s="64" t="s">
        <v>366</v>
      </c>
    </row>
    <row r="684" spans="1:10" ht="14.25" x14ac:dyDescent="0.45">
      <c r="A684" s="72">
        <v>743</v>
      </c>
      <c r="B684" s="67" t="s">
        <v>52</v>
      </c>
      <c r="C684" s="67" t="s">
        <v>586</v>
      </c>
      <c r="D684" s="67" t="s">
        <v>587</v>
      </c>
      <c r="E684" s="67" t="s">
        <v>46</v>
      </c>
      <c r="F684" s="68">
        <v>43137</v>
      </c>
      <c r="G684" s="67" t="s">
        <v>65</v>
      </c>
      <c r="H684" s="67" t="s">
        <v>781</v>
      </c>
      <c r="I684" s="69">
        <v>969</v>
      </c>
      <c r="J684" s="67" t="s">
        <v>366</v>
      </c>
    </row>
    <row r="685" spans="1:10" ht="14.25" x14ac:dyDescent="0.45">
      <c r="A685" s="71">
        <v>744</v>
      </c>
      <c r="B685" s="64" t="s">
        <v>52</v>
      </c>
      <c r="C685" s="64" t="s">
        <v>586</v>
      </c>
      <c r="D685" s="64" t="s">
        <v>587</v>
      </c>
      <c r="E685" s="64" t="s">
        <v>49</v>
      </c>
      <c r="F685" s="65">
        <v>43180</v>
      </c>
      <c r="G685" s="64" t="s">
        <v>68</v>
      </c>
      <c r="H685" s="64" t="s">
        <v>782</v>
      </c>
      <c r="I685" s="66">
        <v>439</v>
      </c>
      <c r="J685" s="64" t="s">
        <v>624</v>
      </c>
    </row>
    <row r="686" spans="1:10" ht="14.25" x14ac:dyDescent="0.45">
      <c r="A686" s="72">
        <v>746</v>
      </c>
      <c r="B686" s="67" t="s">
        <v>52</v>
      </c>
      <c r="C686" s="67" t="s">
        <v>586</v>
      </c>
      <c r="D686" s="67" t="s">
        <v>587</v>
      </c>
      <c r="E686" s="67" t="s">
        <v>46</v>
      </c>
      <c r="F686" s="68">
        <v>43146</v>
      </c>
      <c r="G686" s="67" t="s">
        <v>73</v>
      </c>
      <c r="H686" s="67" t="s">
        <v>783</v>
      </c>
      <c r="I686" s="69">
        <v>2999</v>
      </c>
      <c r="J686" s="67" t="s">
        <v>591</v>
      </c>
    </row>
    <row r="687" spans="1:10" ht="14.25" x14ac:dyDescent="0.45">
      <c r="A687" s="71">
        <v>747</v>
      </c>
      <c r="B687" s="64" t="s">
        <v>52</v>
      </c>
      <c r="C687" s="64" t="s">
        <v>586</v>
      </c>
      <c r="D687" s="64" t="s">
        <v>587</v>
      </c>
      <c r="E687" s="64" t="s">
        <v>49</v>
      </c>
      <c r="F687" s="65">
        <v>43316</v>
      </c>
      <c r="G687" s="64" t="s">
        <v>75</v>
      </c>
      <c r="H687" s="64" t="s">
        <v>784</v>
      </c>
      <c r="I687" s="66">
        <v>3499</v>
      </c>
      <c r="J687" s="64" t="s">
        <v>591</v>
      </c>
    </row>
    <row r="688" spans="1:10" ht="14.25" x14ac:dyDescent="0.45">
      <c r="A688" s="72">
        <v>748</v>
      </c>
      <c r="B688" s="67" t="s">
        <v>52</v>
      </c>
      <c r="C688" s="67" t="s">
        <v>586</v>
      </c>
      <c r="D688" s="67" t="s">
        <v>587</v>
      </c>
      <c r="E688" s="67" t="s">
        <v>10</v>
      </c>
      <c r="F688" s="68">
        <v>43137</v>
      </c>
      <c r="G688" s="67" t="s">
        <v>77</v>
      </c>
      <c r="H688" s="67" t="s">
        <v>785</v>
      </c>
      <c r="I688" s="69">
        <v>3699</v>
      </c>
      <c r="J688" s="67" t="s">
        <v>597</v>
      </c>
    </row>
    <row r="689" spans="1:10" ht="14.25" x14ac:dyDescent="0.45">
      <c r="A689" s="71">
        <v>749</v>
      </c>
      <c r="B689" s="64" t="s">
        <v>52</v>
      </c>
      <c r="C689" s="64" t="s">
        <v>586</v>
      </c>
      <c r="D689" s="64" t="s">
        <v>587</v>
      </c>
      <c r="E689" s="64" t="s">
        <v>50</v>
      </c>
      <c r="F689" s="65">
        <v>43232</v>
      </c>
      <c r="G689" s="64" t="s">
        <v>79</v>
      </c>
      <c r="H689" s="64" t="s">
        <v>786</v>
      </c>
      <c r="I689" s="66">
        <v>2399</v>
      </c>
      <c r="J689" s="64" t="s">
        <v>597</v>
      </c>
    </row>
    <row r="690" spans="1:10" ht="14.25" x14ac:dyDescent="0.45">
      <c r="A690" s="72">
        <v>750</v>
      </c>
      <c r="B690" s="67" t="s">
        <v>52</v>
      </c>
      <c r="C690" s="67" t="s">
        <v>586</v>
      </c>
      <c r="D690" s="67" t="s">
        <v>587</v>
      </c>
      <c r="E690" s="67" t="s">
        <v>10</v>
      </c>
      <c r="F690" s="68">
        <v>42759</v>
      </c>
      <c r="G690" s="67" t="s">
        <v>81</v>
      </c>
      <c r="H690" s="67" t="s">
        <v>787</v>
      </c>
      <c r="I690" s="69">
        <v>2879</v>
      </c>
      <c r="J690" s="67" t="s">
        <v>597</v>
      </c>
    </row>
    <row r="691" spans="1:10" ht="14.25" x14ac:dyDescent="0.45">
      <c r="A691" s="71">
        <v>752</v>
      </c>
      <c r="B691" s="64" t="s">
        <v>52</v>
      </c>
      <c r="C691" s="64" t="s">
        <v>586</v>
      </c>
      <c r="D691" s="64" t="s">
        <v>587</v>
      </c>
      <c r="E691" s="64" t="s">
        <v>45</v>
      </c>
      <c r="F691" s="65">
        <v>42888</v>
      </c>
      <c r="G691" s="64" t="s">
        <v>85</v>
      </c>
      <c r="H691" s="64" t="s">
        <v>788</v>
      </c>
      <c r="I691" s="66">
        <v>1299</v>
      </c>
      <c r="J691" s="64" t="s">
        <v>597</v>
      </c>
    </row>
    <row r="692" spans="1:10" ht="14.25" x14ac:dyDescent="0.45">
      <c r="A692" s="72">
        <v>753</v>
      </c>
      <c r="B692" s="67" t="s">
        <v>52</v>
      </c>
      <c r="C692" s="67" t="s">
        <v>586</v>
      </c>
      <c r="D692" s="67" t="s">
        <v>587</v>
      </c>
      <c r="E692" s="67" t="s">
        <v>47</v>
      </c>
      <c r="F692" s="68">
        <v>42956</v>
      </c>
      <c r="G692" s="67" t="s">
        <v>87</v>
      </c>
      <c r="H692" s="67" t="s">
        <v>789</v>
      </c>
      <c r="I692" s="69">
        <v>2149</v>
      </c>
      <c r="J692" s="67" t="s">
        <v>597</v>
      </c>
    </row>
    <row r="693" spans="1:10" ht="14.25" x14ac:dyDescent="0.45">
      <c r="A693" s="71">
        <v>754</v>
      </c>
      <c r="B693" s="64" t="s">
        <v>52</v>
      </c>
      <c r="C693" s="64" t="s">
        <v>586</v>
      </c>
      <c r="D693" s="64" t="s">
        <v>587</v>
      </c>
      <c r="E693" s="64" t="s">
        <v>45</v>
      </c>
      <c r="F693" s="65">
        <v>42784</v>
      </c>
      <c r="G693" s="64" t="s">
        <v>90</v>
      </c>
      <c r="H693" s="64" t="s">
        <v>790</v>
      </c>
      <c r="I693" s="66">
        <v>1199</v>
      </c>
      <c r="J693" s="64" t="s">
        <v>597</v>
      </c>
    </row>
    <row r="694" spans="1:10" ht="14.25" x14ac:dyDescent="0.45">
      <c r="A694" s="72">
        <v>755</v>
      </c>
      <c r="B694" s="67" t="s">
        <v>52</v>
      </c>
      <c r="C694" s="67" t="s">
        <v>586</v>
      </c>
      <c r="D694" s="67" t="s">
        <v>587</v>
      </c>
      <c r="E694" s="67" t="s">
        <v>50</v>
      </c>
      <c r="F694" s="68">
        <v>42959</v>
      </c>
      <c r="G694" s="67" t="s">
        <v>62</v>
      </c>
      <c r="H694" s="67" t="s">
        <v>791</v>
      </c>
      <c r="I694" s="69">
        <v>949</v>
      </c>
      <c r="J694" s="67" t="s">
        <v>597</v>
      </c>
    </row>
    <row r="695" spans="1:10" ht="14.25" x14ac:dyDescent="0.45">
      <c r="A695" s="71">
        <v>756</v>
      </c>
      <c r="B695" s="64" t="s">
        <v>52</v>
      </c>
      <c r="C695" s="64" t="s">
        <v>586</v>
      </c>
      <c r="D695" s="64" t="s">
        <v>587</v>
      </c>
      <c r="E695" s="64" t="s">
        <v>45</v>
      </c>
      <c r="F695" s="65">
        <v>42896</v>
      </c>
      <c r="G695" s="64" t="s">
        <v>65</v>
      </c>
      <c r="H695" s="64" t="s">
        <v>792</v>
      </c>
      <c r="I695" s="66">
        <v>849</v>
      </c>
      <c r="J695" s="64" t="s">
        <v>597</v>
      </c>
    </row>
    <row r="696" spans="1:10" ht="14.25" x14ac:dyDescent="0.45">
      <c r="A696" s="72">
        <v>757</v>
      </c>
      <c r="B696" s="67" t="s">
        <v>52</v>
      </c>
      <c r="C696" s="67" t="s">
        <v>586</v>
      </c>
      <c r="D696" s="67" t="s">
        <v>587</v>
      </c>
      <c r="E696" s="67" t="s">
        <v>45</v>
      </c>
      <c r="F696" s="68">
        <v>42953</v>
      </c>
      <c r="G696" s="67" t="s">
        <v>68</v>
      </c>
      <c r="H696" s="67" t="s">
        <v>793</v>
      </c>
      <c r="I696" s="69">
        <v>849</v>
      </c>
      <c r="J696" s="67" t="s">
        <v>597</v>
      </c>
    </row>
    <row r="697" spans="1:10" ht="14.25" x14ac:dyDescent="0.45">
      <c r="A697" s="71">
        <v>758</v>
      </c>
      <c r="B697" s="64" t="s">
        <v>52</v>
      </c>
      <c r="C697" s="64" t="s">
        <v>586</v>
      </c>
      <c r="D697" s="64" t="s">
        <v>587</v>
      </c>
      <c r="E697" s="64" t="s">
        <v>47</v>
      </c>
      <c r="F697" s="65">
        <v>42796</v>
      </c>
      <c r="G697" s="64" t="s">
        <v>71</v>
      </c>
      <c r="H697" s="64" t="s">
        <v>794</v>
      </c>
      <c r="I697" s="66">
        <v>799</v>
      </c>
      <c r="J697" s="64" t="s">
        <v>597</v>
      </c>
    </row>
    <row r="698" spans="1:10" ht="14.25" x14ac:dyDescent="0.45">
      <c r="A698" s="72">
        <v>759</v>
      </c>
      <c r="B698" s="67" t="s">
        <v>52</v>
      </c>
      <c r="C698" s="67" t="s">
        <v>586</v>
      </c>
      <c r="D698" s="67" t="s">
        <v>587</v>
      </c>
      <c r="E698" s="67" t="s">
        <v>10</v>
      </c>
      <c r="F698" s="68">
        <v>43209</v>
      </c>
      <c r="G698" s="67" t="s">
        <v>73</v>
      </c>
      <c r="H698" s="67" t="s">
        <v>795</v>
      </c>
      <c r="I698" s="69">
        <v>669</v>
      </c>
      <c r="J698" s="67" t="s">
        <v>597</v>
      </c>
    </row>
    <row r="699" spans="1:10" ht="14.25" x14ac:dyDescent="0.45">
      <c r="A699" s="71">
        <v>760</v>
      </c>
      <c r="B699" s="64" t="s">
        <v>52</v>
      </c>
      <c r="C699" s="64" t="s">
        <v>586</v>
      </c>
      <c r="D699" s="64" t="s">
        <v>587</v>
      </c>
      <c r="E699" s="64" t="s">
        <v>10</v>
      </c>
      <c r="F699" s="65">
        <v>43006</v>
      </c>
      <c r="G699" s="64" t="s">
        <v>75</v>
      </c>
      <c r="H699" s="64" t="s">
        <v>796</v>
      </c>
      <c r="I699" s="66">
        <v>6999</v>
      </c>
      <c r="J699" s="64" t="s">
        <v>605</v>
      </c>
    </row>
    <row r="700" spans="1:10" ht="14.25" x14ac:dyDescent="0.45">
      <c r="A700" s="72">
        <v>761</v>
      </c>
      <c r="B700" s="67" t="s">
        <v>52</v>
      </c>
      <c r="C700" s="67" t="s">
        <v>586</v>
      </c>
      <c r="D700" s="67" t="s">
        <v>587</v>
      </c>
      <c r="E700" s="67" t="s">
        <v>49</v>
      </c>
      <c r="F700" s="68">
        <v>42857</v>
      </c>
      <c r="G700" s="67" t="s">
        <v>77</v>
      </c>
      <c r="H700" s="67" t="s">
        <v>797</v>
      </c>
      <c r="I700" s="69">
        <v>4999</v>
      </c>
      <c r="J700" s="67" t="s">
        <v>605</v>
      </c>
    </row>
    <row r="701" spans="1:10" ht="14.25" x14ac:dyDescent="0.45">
      <c r="A701" s="71">
        <v>762</v>
      </c>
      <c r="B701" s="64" t="s">
        <v>52</v>
      </c>
      <c r="C701" s="64" t="s">
        <v>586</v>
      </c>
      <c r="D701" s="64" t="s">
        <v>587</v>
      </c>
      <c r="E701" s="64" t="s">
        <v>49</v>
      </c>
      <c r="F701" s="65">
        <v>43262</v>
      </c>
      <c r="G701" s="64" t="s">
        <v>79</v>
      </c>
      <c r="H701" s="64" t="s">
        <v>798</v>
      </c>
      <c r="I701" s="66">
        <v>3999</v>
      </c>
      <c r="J701" s="64" t="s">
        <v>605</v>
      </c>
    </row>
    <row r="702" spans="1:10" ht="14.25" x14ac:dyDescent="0.45">
      <c r="A702" s="72">
        <v>763</v>
      </c>
      <c r="B702" s="67" t="s">
        <v>52</v>
      </c>
      <c r="C702" s="67" t="s">
        <v>586</v>
      </c>
      <c r="D702" s="67" t="s">
        <v>587</v>
      </c>
      <c r="E702" s="67" t="s">
        <v>50</v>
      </c>
      <c r="F702" s="68">
        <v>43104</v>
      </c>
      <c r="G702" s="67" t="s">
        <v>81</v>
      </c>
      <c r="H702" s="67" t="s">
        <v>799</v>
      </c>
      <c r="I702" s="69">
        <v>7999</v>
      </c>
      <c r="J702" s="67" t="s">
        <v>605</v>
      </c>
    </row>
    <row r="703" spans="1:10" ht="14.25" x14ac:dyDescent="0.45">
      <c r="A703" s="71">
        <v>766</v>
      </c>
      <c r="B703" s="64" t="s">
        <v>52</v>
      </c>
      <c r="C703" s="64" t="s">
        <v>586</v>
      </c>
      <c r="D703" s="64" t="s">
        <v>587</v>
      </c>
      <c r="E703" s="64" t="s">
        <v>49</v>
      </c>
      <c r="F703" s="65">
        <v>43010</v>
      </c>
      <c r="G703" s="64" t="s">
        <v>87</v>
      </c>
      <c r="H703" s="64" t="s">
        <v>800</v>
      </c>
      <c r="I703" s="66">
        <v>499</v>
      </c>
      <c r="J703" s="64" t="s">
        <v>801</v>
      </c>
    </row>
    <row r="704" spans="1:10" ht="14.25" x14ac:dyDescent="0.45">
      <c r="A704" s="72">
        <v>767</v>
      </c>
      <c r="B704" s="67" t="s">
        <v>52</v>
      </c>
      <c r="C704" s="67" t="s">
        <v>586</v>
      </c>
      <c r="D704" s="67" t="s">
        <v>587</v>
      </c>
      <c r="E704" s="67" t="s">
        <v>45</v>
      </c>
      <c r="F704" s="68">
        <v>43222</v>
      </c>
      <c r="G704" s="67" t="s">
        <v>90</v>
      </c>
      <c r="H704" s="67" t="s">
        <v>802</v>
      </c>
      <c r="I704" s="69">
        <v>499</v>
      </c>
      <c r="J704" s="67" t="s">
        <v>726</v>
      </c>
    </row>
    <row r="705" spans="1:10" ht="14.25" x14ac:dyDescent="0.45">
      <c r="A705" s="71">
        <v>768</v>
      </c>
      <c r="B705" s="64" t="s">
        <v>52</v>
      </c>
      <c r="C705" s="64" t="s">
        <v>586</v>
      </c>
      <c r="D705" s="64" t="s">
        <v>587</v>
      </c>
      <c r="E705" s="64" t="s">
        <v>49</v>
      </c>
      <c r="F705" s="65">
        <v>43126</v>
      </c>
      <c r="G705" s="64" t="s">
        <v>62</v>
      </c>
      <c r="H705" s="64" t="s">
        <v>803</v>
      </c>
      <c r="I705" s="66">
        <v>399</v>
      </c>
      <c r="J705" s="64" t="s">
        <v>726</v>
      </c>
    </row>
    <row r="706" spans="1:10" ht="14.25" x14ac:dyDescent="0.45">
      <c r="A706" s="72">
        <v>769</v>
      </c>
      <c r="B706" s="67" t="s">
        <v>52</v>
      </c>
      <c r="C706" s="67" t="s">
        <v>424</v>
      </c>
      <c r="D706" s="67" t="s">
        <v>425</v>
      </c>
      <c r="E706" s="67" t="s">
        <v>50</v>
      </c>
      <c r="F706" s="68">
        <v>43137</v>
      </c>
      <c r="G706" s="67" t="s">
        <v>65</v>
      </c>
      <c r="H706" s="67" t="s">
        <v>804</v>
      </c>
      <c r="I706" s="69">
        <v>599</v>
      </c>
      <c r="J706" s="67" t="s">
        <v>805</v>
      </c>
    </row>
    <row r="707" spans="1:10" ht="14.25" x14ac:dyDescent="0.45">
      <c r="A707" s="71">
        <v>770</v>
      </c>
      <c r="B707" s="64" t="s">
        <v>52</v>
      </c>
      <c r="C707" s="64" t="s">
        <v>424</v>
      </c>
      <c r="D707" s="64" t="s">
        <v>425</v>
      </c>
      <c r="E707" s="64" t="s">
        <v>46</v>
      </c>
      <c r="F707" s="65">
        <v>43064</v>
      </c>
      <c r="G707" s="64" t="s">
        <v>68</v>
      </c>
      <c r="H707" s="64" t="s">
        <v>806</v>
      </c>
      <c r="I707" s="66">
        <v>299</v>
      </c>
      <c r="J707" s="64" t="s">
        <v>591</v>
      </c>
    </row>
    <row r="708" spans="1:10" ht="14.25" x14ac:dyDescent="0.45">
      <c r="A708" s="72">
        <v>771</v>
      </c>
      <c r="B708" s="67" t="s">
        <v>52</v>
      </c>
      <c r="C708" s="67" t="s">
        <v>424</v>
      </c>
      <c r="D708" s="67" t="s">
        <v>425</v>
      </c>
      <c r="E708" s="67" t="s">
        <v>46</v>
      </c>
      <c r="F708" s="68">
        <v>42884</v>
      </c>
      <c r="G708" s="67" t="s">
        <v>71</v>
      </c>
      <c r="H708" s="67" t="s">
        <v>807</v>
      </c>
      <c r="I708" s="69">
        <v>429</v>
      </c>
      <c r="J708" s="67" t="s">
        <v>808</v>
      </c>
    </row>
    <row r="709" spans="1:10" ht="14.25" x14ac:dyDescent="0.45">
      <c r="A709" s="71">
        <v>772</v>
      </c>
      <c r="B709" s="64" t="s">
        <v>52</v>
      </c>
      <c r="C709" s="64" t="s">
        <v>424</v>
      </c>
      <c r="D709" s="64" t="s">
        <v>425</v>
      </c>
      <c r="E709" s="64" t="s">
        <v>10</v>
      </c>
      <c r="F709" s="65">
        <v>43164</v>
      </c>
      <c r="G709" s="64" t="s">
        <v>73</v>
      </c>
      <c r="H709" s="64" t="s">
        <v>809</v>
      </c>
      <c r="I709" s="66">
        <v>599</v>
      </c>
      <c r="J709" s="64" t="s">
        <v>810</v>
      </c>
    </row>
    <row r="710" spans="1:10" ht="14.25" x14ac:dyDescent="0.45">
      <c r="A710" s="72">
        <v>773</v>
      </c>
      <c r="B710" s="67" t="s">
        <v>52</v>
      </c>
      <c r="C710" s="67" t="s">
        <v>424</v>
      </c>
      <c r="D710" s="67" t="s">
        <v>425</v>
      </c>
      <c r="E710" s="67" t="s">
        <v>46</v>
      </c>
      <c r="F710" s="68">
        <v>43421</v>
      </c>
      <c r="G710" s="67" t="s">
        <v>75</v>
      </c>
      <c r="H710" s="67" t="s">
        <v>811</v>
      </c>
      <c r="I710" s="69">
        <v>299</v>
      </c>
      <c r="J710" s="67" t="s">
        <v>624</v>
      </c>
    </row>
    <row r="711" spans="1:10" ht="14.25" x14ac:dyDescent="0.45">
      <c r="A711" s="71">
        <v>774</v>
      </c>
      <c r="B711" s="64" t="s">
        <v>52</v>
      </c>
      <c r="C711" s="64" t="s">
        <v>424</v>
      </c>
      <c r="D711" s="64" t="s">
        <v>425</v>
      </c>
      <c r="E711" s="64" t="s">
        <v>45</v>
      </c>
      <c r="F711" s="65">
        <v>42826</v>
      </c>
      <c r="G711" s="64" t="s">
        <v>77</v>
      </c>
      <c r="H711" s="64" t="s">
        <v>812</v>
      </c>
      <c r="I711" s="66">
        <v>589</v>
      </c>
      <c r="J711" s="64" t="s">
        <v>591</v>
      </c>
    </row>
    <row r="712" spans="1:10" ht="14.25" x14ac:dyDescent="0.45">
      <c r="A712" s="72">
        <v>775</v>
      </c>
      <c r="B712" s="67" t="s">
        <v>52</v>
      </c>
      <c r="C712" s="67" t="s">
        <v>424</v>
      </c>
      <c r="D712" s="67" t="s">
        <v>425</v>
      </c>
      <c r="E712" s="67" t="s">
        <v>46</v>
      </c>
      <c r="F712" s="68">
        <v>42874</v>
      </c>
      <c r="G712" s="67" t="s">
        <v>79</v>
      </c>
      <c r="H712" s="67" t="s">
        <v>813</v>
      </c>
      <c r="I712" s="69">
        <v>589</v>
      </c>
      <c r="J712" s="67" t="s">
        <v>89</v>
      </c>
    </row>
    <row r="713" spans="1:10" ht="14.25" x14ac:dyDescent="0.45">
      <c r="A713" s="71">
        <v>776</v>
      </c>
      <c r="B713" s="64" t="s">
        <v>52</v>
      </c>
      <c r="C713" s="64" t="s">
        <v>424</v>
      </c>
      <c r="D713" s="64" t="s">
        <v>425</v>
      </c>
      <c r="E713" s="64" t="s">
        <v>49</v>
      </c>
      <c r="F713" s="65">
        <v>42749</v>
      </c>
      <c r="G713" s="64" t="s">
        <v>81</v>
      </c>
      <c r="H713" s="64" t="s">
        <v>814</v>
      </c>
      <c r="I713" s="66">
        <v>329</v>
      </c>
      <c r="J713" s="64" t="s">
        <v>810</v>
      </c>
    </row>
    <row r="714" spans="1:10" ht="14.25" x14ac:dyDescent="0.45">
      <c r="A714" s="72">
        <v>777</v>
      </c>
      <c r="B714" s="67" t="s">
        <v>52</v>
      </c>
      <c r="C714" s="67" t="s">
        <v>424</v>
      </c>
      <c r="D714" s="67" t="s">
        <v>425</v>
      </c>
      <c r="E714" s="67" t="s">
        <v>47</v>
      </c>
      <c r="F714" s="68">
        <v>42858</v>
      </c>
      <c r="G714" s="67" t="s">
        <v>83</v>
      </c>
      <c r="H714" s="67" t="s">
        <v>815</v>
      </c>
      <c r="I714" s="69">
        <v>649</v>
      </c>
      <c r="J714" s="67" t="s">
        <v>805</v>
      </c>
    </row>
    <row r="715" spans="1:10" ht="14.25" x14ac:dyDescent="0.45">
      <c r="A715" s="71">
        <v>778</v>
      </c>
      <c r="B715" s="64" t="s">
        <v>52</v>
      </c>
      <c r="C715" s="64" t="s">
        <v>424</v>
      </c>
      <c r="D715" s="64" t="s">
        <v>425</v>
      </c>
      <c r="E715" s="64" t="s">
        <v>46</v>
      </c>
      <c r="F715" s="65">
        <v>43317</v>
      </c>
      <c r="G715" s="64" t="s">
        <v>85</v>
      </c>
      <c r="H715" s="64" t="s">
        <v>816</v>
      </c>
      <c r="I715" s="66">
        <v>739</v>
      </c>
      <c r="J715" s="64" t="s">
        <v>805</v>
      </c>
    </row>
    <row r="716" spans="1:10" ht="14.25" x14ac:dyDescent="0.45">
      <c r="A716" s="72">
        <v>779</v>
      </c>
      <c r="B716" s="67" t="s">
        <v>52</v>
      </c>
      <c r="C716" s="67" t="s">
        <v>424</v>
      </c>
      <c r="D716" s="67" t="s">
        <v>425</v>
      </c>
      <c r="E716" s="67" t="s">
        <v>10</v>
      </c>
      <c r="F716" s="68">
        <v>43420</v>
      </c>
      <c r="G716" s="67" t="s">
        <v>87</v>
      </c>
      <c r="H716" s="67" t="s">
        <v>817</v>
      </c>
      <c r="I716" s="69">
        <v>409</v>
      </c>
      <c r="J716" s="67" t="s">
        <v>805</v>
      </c>
    </row>
    <row r="717" spans="1:10" ht="14.25" x14ac:dyDescent="0.45">
      <c r="A717" s="71">
        <v>780</v>
      </c>
      <c r="B717" s="64" t="s">
        <v>52</v>
      </c>
      <c r="C717" s="64" t="s">
        <v>424</v>
      </c>
      <c r="D717" s="64" t="s">
        <v>425</v>
      </c>
      <c r="E717" s="64" t="s">
        <v>46</v>
      </c>
      <c r="F717" s="65">
        <v>42900</v>
      </c>
      <c r="G717" s="64" t="s">
        <v>90</v>
      </c>
      <c r="H717" s="64" t="s">
        <v>818</v>
      </c>
      <c r="I717" s="66">
        <v>849</v>
      </c>
      <c r="J717" s="64" t="s">
        <v>805</v>
      </c>
    </row>
    <row r="718" spans="1:10" ht="14.25" x14ac:dyDescent="0.45">
      <c r="A718" s="72">
        <v>781</v>
      </c>
      <c r="B718" s="67" t="s">
        <v>52</v>
      </c>
      <c r="C718" s="67" t="s">
        <v>424</v>
      </c>
      <c r="D718" s="67" t="s">
        <v>425</v>
      </c>
      <c r="E718" s="67" t="s">
        <v>46</v>
      </c>
      <c r="F718" s="68">
        <v>43277</v>
      </c>
      <c r="G718" s="67" t="s">
        <v>62</v>
      </c>
      <c r="H718" s="67" t="s">
        <v>819</v>
      </c>
      <c r="I718" s="69">
        <v>799</v>
      </c>
      <c r="J718" s="67" t="s">
        <v>808</v>
      </c>
    </row>
    <row r="719" spans="1:10" ht="14.25" x14ac:dyDescent="0.45">
      <c r="A719" s="71">
        <v>782</v>
      </c>
      <c r="B719" s="64" t="s">
        <v>52</v>
      </c>
      <c r="C719" s="64" t="s">
        <v>424</v>
      </c>
      <c r="D719" s="64" t="s">
        <v>425</v>
      </c>
      <c r="E719" s="64" t="s">
        <v>46</v>
      </c>
      <c r="F719" s="65">
        <v>43276</v>
      </c>
      <c r="G719" s="64" t="s">
        <v>65</v>
      </c>
      <c r="H719" s="64" t="s">
        <v>820</v>
      </c>
      <c r="I719" s="66">
        <v>649</v>
      </c>
      <c r="J719" s="64" t="s">
        <v>810</v>
      </c>
    </row>
    <row r="720" spans="1:10" ht="14.25" x14ac:dyDescent="0.45">
      <c r="A720" s="72">
        <v>783</v>
      </c>
      <c r="B720" s="67" t="s">
        <v>52</v>
      </c>
      <c r="C720" s="67" t="s">
        <v>424</v>
      </c>
      <c r="D720" s="67" t="s">
        <v>425</v>
      </c>
      <c r="E720" s="67" t="s">
        <v>47</v>
      </c>
      <c r="F720" s="68">
        <v>43377</v>
      </c>
      <c r="G720" s="67" t="s">
        <v>68</v>
      </c>
      <c r="H720" s="67" t="s">
        <v>821</v>
      </c>
      <c r="I720" s="69">
        <v>479</v>
      </c>
      <c r="J720" s="67" t="s">
        <v>810</v>
      </c>
    </row>
    <row r="721" spans="1:10" ht="14.25" x14ac:dyDescent="0.45">
      <c r="A721" s="71">
        <v>784</v>
      </c>
      <c r="B721" s="64" t="s">
        <v>52</v>
      </c>
      <c r="C721" s="64" t="s">
        <v>424</v>
      </c>
      <c r="D721" s="64" t="s">
        <v>425</v>
      </c>
      <c r="E721" s="64" t="s">
        <v>47</v>
      </c>
      <c r="F721" s="65">
        <v>42855</v>
      </c>
      <c r="G721" s="64" t="s">
        <v>71</v>
      </c>
      <c r="H721" s="64" t="s">
        <v>822</v>
      </c>
      <c r="I721" s="66">
        <v>679</v>
      </c>
      <c r="J721" s="64" t="s">
        <v>805</v>
      </c>
    </row>
    <row r="722" spans="1:10" ht="14.25" x14ac:dyDescent="0.45">
      <c r="A722" s="72">
        <v>786</v>
      </c>
      <c r="B722" s="67" t="s">
        <v>52</v>
      </c>
      <c r="C722" s="67" t="s">
        <v>424</v>
      </c>
      <c r="D722" s="67" t="s">
        <v>425</v>
      </c>
      <c r="E722" s="67" t="s">
        <v>46</v>
      </c>
      <c r="F722" s="68">
        <v>43137</v>
      </c>
      <c r="G722" s="67" t="s">
        <v>75</v>
      </c>
      <c r="H722" s="67" t="s">
        <v>823</v>
      </c>
      <c r="I722" s="69">
        <v>1129</v>
      </c>
      <c r="J722" s="67" t="s">
        <v>605</v>
      </c>
    </row>
    <row r="723" spans="1:10" ht="14.25" x14ac:dyDescent="0.45">
      <c r="A723" s="71">
        <v>787</v>
      </c>
      <c r="B723" s="64" t="s">
        <v>52</v>
      </c>
      <c r="C723" s="64" t="s">
        <v>424</v>
      </c>
      <c r="D723" s="64" t="s">
        <v>425</v>
      </c>
      <c r="E723" s="64" t="s">
        <v>50</v>
      </c>
      <c r="F723" s="65">
        <v>42900</v>
      </c>
      <c r="G723" s="64" t="s">
        <v>77</v>
      </c>
      <c r="H723" s="64" t="s">
        <v>824</v>
      </c>
      <c r="I723" s="66">
        <v>339</v>
      </c>
      <c r="J723" s="64" t="s">
        <v>89</v>
      </c>
    </row>
    <row r="724" spans="1:10" ht="14.25" x14ac:dyDescent="0.45">
      <c r="A724" s="72">
        <v>788</v>
      </c>
      <c r="B724" s="67" t="s">
        <v>52</v>
      </c>
      <c r="C724" s="67" t="s">
        <v>424</v>
      </c>
      <c r="D724" s="67" t="s">
        <v>425</v>
      </c>
      <c r="E724" s="67" t="s">
        <v>10</v>
      </c>
      <c r="F724" s="68">
        <v>42831</v>
      </c>
      <c r="G724" s="67" t="s">
        <v>79</v>
      </c>
      <c r="H724" s="67" t="s">
        <v>825</v>
      </c>
      <c r="I724" s="69">
        <v>789</v>
      </c>
      <c r="J724" s="67" t="s">
        <v>89</v>
      </c>
    </row>
    <row r="725" spans="1:10" ht="14.25" x14ac:dyDescent="0.45">
      <c r="A725" s="71">
        <v>789</v>
      </c>
      <c r="B725" s="64" t="s">
        <v>52</v>
      </c>
      <c r="C725" s="64" t="s">
        <v>424</v>
      </c>
      <c r="D725" s="64" t="s">
        <v>425</v>
      </c>
      <c r="E725" s="64" t="s">
        <v>45</v>
      </c>
      <c r="F725" s="65">
        <v>43098</v>
      </c>
      <c r="G725" s="64" t="s">
        <v>81</v>
      </c>
      <c r="H725" s="64" t="s">
        <v>826</v>
      </c>
      <c r="I725" s="66">
        <v>449</v>
      </c>
      <c r="J725" s="64" t="s">
        <v>591</v>
      </c>
    </row>
    <row r="726" spans="1:10" ht="14.25" x14ac:dyDescent="0.45">
      <c r="A726" s="72">
        <v>790</v>
      </c>
      <c r="B726" s="67" t="s">
        <v>52</v>
      </c>
      <c r="C726" s="67" t="s">
        <v>424</v>
      </c>
      <c r="D726" s="67" t="s">
        <v>425</v>
      </c>
      <c r="E726" s="67" t="s">
        <v>49</v>
      </c>
      <c r="F726" s="68">
        <v>43421</v>
      </c>
      <c r="G726" s="67" t="s">
        <v>83</v>
      </c>
      <c r="H726" s="67" t="s">
        <v>827</v>
      </c>
      <c r="I726" s="69">
        <v>309</v>
      </c>
      <c r="J726" s="67" t="s">
        <v>808</v>
      </c>
    </row>
    <row r="727" spans="1:10" ht="14.25" x14ac:dyDescent="0.45">
      <c r="A727" s="71">
        <v>791</v>
      </c>
      <c r="B727" s="64" t="s">
        <v>52</v>
      </c>
      <c r="C727" s="64" t="s">
        <v>424</v>
      </c>
      <c r="D727" s="64" t="s">
        <v>425</v>
      </c>
      <c r="E727" s="64" t="s">
        <v>47</v>
      </c>
      <c r="F727" s="65">
        <v>43422</v>
      </c>
      <c r="G727" s="64" t="s">
        <v>85</v>
      </c>
      <c r="H727" s="64" t="s">
        <v>828</v>
      </c>
      <c r="I727" s="66">
        <v>749</v>
      </c>
      <c r="J727" s="64" t="s">
        <v>810</v>
      </c>
    </row>
    <row r="728" spans="1:10" ht="14.25" x14ac:dyDescent="0.45">
      <c r="A728" s="72">
        <v>792</v>
      </c>
      <c r="B728" s="67" t="s">
        <v>52</v>
      </c>
      <c r="C728" s="67" t="s">
        <v>424</v>
      </c>
      <c r="D728" s="67" t="s">
        <v>425</v>
      </c>
      <c r="E728" s="67" t="s">
        <v>45</v>
      </c>
      <c r="F728" s="68">
        <v>43053</v>
      </c>
      <c r="G728" s="67" t="s">
        <v>87</v>
      </c>
      <c r="H728" s="67" t="s">
        <v>829</v>
      </c>
      <c r="I728" s="69">
        <v>349</v>
      </c>
      <c r="J728" s="67" t="s">
        <v>605</v>
      </c>
    </row>
    <row r="729" spans="1:10" ht="14.25" x14ac:dyDescent="0.45">
      <c r="A729" s="71">
        <v>793</v>
      </c>
      <c r="B729" s="64" t="s">
        <v>52</v>
      </c>
      <c r="C729" s="64" t="s">
        <v>424</v>
      </c>
      <c r="D729" s="64" t="s">
        <v>425</v>
      </c>
      <c r="E729" s="64" t="s">
        <v>49</v>
      </c>
      <c r="F729" s="65">
        <v>43030</v>
      </c>
      <c r="G729" s="64" t="s">
        <v>90</v>
      </c>
      <c r="H729" s="64" t="s">
        <v>830</v>
      </c>
      <c r="I729" s="66">
        <v>1199</v>
      </c>
      <c r="J729" s="64" t="s">
        <v>810</v>
      </c>
    </row>
    <row r="730" spans="1:10" ht="14.25" x14ac:dyDescent="0.45">
      <c r="A730" s="72">
        <v>794</v>
      </c>
      <c r="B730" s="67" t="s">
        <v>52</v>
      </c>
      <c r="C730" s="67" t="s">
        <v>424</v>
      </c>
      <c r="D730" s="67" t="s">
        <v>425</v>
      </c>
      <c r="E730" s="67" t="s">
        <v>10</v>
      </c>
      <c r="F730" s="68">
        <v>43072</v>
      </c>
      <c r="G730" s="67" t="s">
        <v>62</v>
      </c>
      <c r="H730" s="67" t="s">
        <v>831</v>
      </c>
      <c r="I730" s="69">
        <v>629</v>
      </c>
      <c r="J730" s="67" t="s">
        <v>808</v>
      </c>
    </row>
    <row r="731" spans="1:10" ht="14.25" x14ac:dyDescent="0.45">
      <c r="A731" s="71">
        <v>795</v>
      </c>
      <c r="B731" s="64" t="s">
        <v>52</v>
      </c>
      <c r="C731" s="64" t="s">
        <v>424</v>
      </c>
      <c r="D731" s="64" t="s">
        <v>425</v>
      </c>
      <c r="E731" s="64" t="s">
        <v>45</v>
      </c>
      <c r="F731" s="65">
        <v>43171</v>
      </c>
      <c r="G731" s="64" t="s">
        <v>65</v>
      </c>
      <c r="H731" s="64" t="s">
        <v>832</v>
      </c>
      <c r="I731" s="66">
        <v>399</v>
      </c>
      <c r="J731" s="64" t="s">
        <v>591</v>
      </c>
    </row>
    <row r="732" spans="1:10" ht="14.25" x14ac:dyDescent="0.45">
      <c r="A732" s="72">
        <v>796</v>
      </c>
      <c r="B732" s="67" t="s">
        <v>52</v>
      </c>
      <c r="C732" s="67" t="s">
        <v>424</v>
      </c>
      <c r="D732" s="67" t="s">
        <v>425</v>
      </c>
      <c r="E732" s="67" t="s">
        <v>50</v>
      </c>
      <c r="F732" s="68">
        <v>43002</v>
      </c>
      <c r="G732" s="67" t="s">
        <v>68</v>
      </c>
      <c r="H732" s="67" t="s">
        <v>833</v>
      </c>
      <c r="I732" s="69">
        <v>479</v>
      </c>
      <c r="J732" s="67" t="s">
        <v>805</v>
      </c>
    </row>
    <row r="733" spans="1:10" ht="14.25" x14ac:dyDescent="0.45">
      <c r="A733" s="71">
        <v>797</v>
      </c>
      <c r="B733" s="64" t="s">
        <v>52</v>
      </c>
      <c r="C733" s="64" t="s">
        <v>424</v>
      </c>
      <c r="D733" s="64" t="s">
        <v>425</v>
      </c>
      <c r="E733" s="64" t="s">
        <v>45</v>
      </c>
      <c r="F733" s="65">
        <v>42781</v>
      </c>
      <c r="G733" s="64" t="s">
        <v>71</v>
      </c>
      <c r="H733" s="64" t="s">
        <v>834</v>
      </c>
      <c r="I733" s="66">
        <v>969</v>
      </c>
      <c r="J733" s="64" t="s">
        <v>805</v>
      </c>
    </row>
    <row r="734" spans="1:10" ht="14.25" x14ac:dyDescent="0.45">
      <c r="A734" s="72">
        <v>798</v>
      </c>
      <c r="B734" s="67" t="s">
        <v>52</v>
      </c>
      <c r="C734" s="67" t="s">
        <v>424</v>
      </c>
      <c r="D734" s="67" t="s">
        <v>425</v>
      </c>
      <c r="E734" s="67" t="s">
        <v>47</v>
      </c>
      <c r="F734" s="68">
        <v>42992</v>
      </c>
      <c r="G734" s="67" t="s">
        <v>73</v>
      </c>
      <c r="H734" s="67" t="s">
        <v>835</v>
      </c>
      <c r="I734" s="69">
        <v>549</v>
      </c>
      <c r="J734" s="67" t="s">
        <v>810</v>
      </c>
    </row>
    <row r="735" spans="1:10" ht="14.25" x14ac:dyDescent="0.45">
      <c r="A735" s="71">
        <v>799</v>
      </c>
      <c r="B735" s="64" t="s">
        <v>52</v>
      </c>
      <c r="C735" s="64" t="s">
        <v>424</v>
      </c>
      <c r="D735" s="64" t="s">
        <v>425</v>
      </c>
      <c r="E735" s="64" t="s">
        <v>50</v>
      </c>
      <c r="F735" s="65">
        <v>43306</v>
      </c>
      <c r="G735" s="64" t="s">
        <v>75</v>
      </c>
      <c r="H735" s="64" t="s">
        <v>836</v>
      </c>
      <c r="I735" s="66">
        <v>319</v>
      </c>
      <c r="J735" s="64" t="s">
        <v>837</v>
      </c>
    </row>
    <row r="736" spans="1:10" ht="14.25" x14ac:dyDescent="0.45">
      <c r="A736" s="72">
        <v>800</v>
      </c>
      <c r="B736" s="67" t="s">
        <v>52</v>
      </c>
      <c r="C736" s="67" t="s">
        <v>424</v>
      </c>
      <c r="D736" s="67" t="s">
        <v>425</v>
      </c>
      <c r="E736" s="67" t="s">
        <v>46</v>
      </c>
      <c r="F736" s="68">
        <v>42854</v>
      </c>
      <c r="G736" s="67" t="s">
        <v>77</v>
      </c>
      <c r="H736" s="67" t="s">
        <v>838</v>
      </c>
      <c r="I736" s="69">
        <v>899</v>
      </c>
      <c r="J736" s="67" t="s">
        <v>605</v>
      </c>
    </row>
    <row r="737" spans="1:10" ht="14.25" x14ac:dyDescent="0.45">
      <c r="A737" s="71">
        <v>801</v>
      </c>
      <c r="B737" s="64" t="s">
        <v>52</v>
      </c>
      <c r="C737" s="64" t="s">
        <v>424</v>
      </c>
      <c r="D737" s="64" t="s">
        <v>425</v>
      </c>
      <c r="E737" s="64" t="s">
        <v>49</v>
      </c>
      <c r="F737" s="65">
        <v>43226</v>
      </c>
      <c r="G737" s="64" t="s">
        <v>79</v>
      </c>
      <c r="H737" s="64" t="s">
        <v>839</v>
      </c>
      <c r="I737" s="66">
        <v>269</v>
      </c>
      <c r="J737" s="64" t="s">
        <v>840</v>
      </c>
    </row>
    <row r="738" spans="1:10" ht="14.25" x14ac:dyDescent="0.45">
      <c r="A738" s="72">
        <v>802</v>
      </c>
      <c r="B738" s="67" t="s">
        <v>52</v>
      </c>
      <c r="C738" s="67" t="s">
        <v>424</v>
      </c>
      <c r="D738" s="67" t="s">
        <v>425</v>
      </c>
      <c r="E738" s="67" t="s">
        <v>49</v>
      </c>
      <c r="F738" s="68">
        <v>42779</v>
      </c>
      <c r="G738" s="67" t="s">
        <v>81</v>
      </c>
      <c r="H738" s="67" t="s">
        <v>841</v>
      </c>
      <c r="I738" s="69">
        <v>869</v>
      </c>
      <c r="J738" s="67" t="s">
        <v>805</v>
      </c>
    </row>
    <row r="739" spans="1:10" ht="14.25" x14ac:dyDescent="0.45">
      <c r="A739" s="71">
        <v>803</v>
      </c>
      <c r="B739" s="64" t="s">
        <v>52</v>
      </c>
      <c r="C739" s="64" t="s">
        <v>424</v>
      </c>
      <c r="D739" s="64" t="s">
        <v>425</v>
      </c>
      <c r="E739" s="64" t="s">
        <v>50</v>
      </c>
      <c r="F739" s="65">
        <v>42907</v>
      </c>
      <c r="G739" s="64" t="s">
        <v>83</v>
      </c>
      <c r="H739" s="64" t="s">
        <v>842</v>
      </c>
      <c r="I739" s="66">
        <v>949</v>
      </c>
      <c r="J739" s="64" t="s">
        <v>808</v>
      </c>
    </row>
    <row r="740" spans="1:10" ht="14.25" x14ac:dyDescent="0.45">
      <c r="A740" s="72">
        <v>804</v>
      </c>
      <c r="B740" s="67" t="s">
        <v>52</v>
      </c>
      <c r="C740" s="67" t="s">
        <v>424</v>
      </c>
      <c r="D740" s="67" t="s">
        <v>425</v>
      </c>
      <c r="E740" s="67" t="s">
        <v>50</v>
      </c>
      <c r="F740" s="68">
        <v>42742</v>
      </c>
      <c r="G740" s="67" t="s">
        <v>85</v>
      </c>
      <c r="H740" s="67" t="s">
        <v>843</v>
      </c>
      <c r="I740" s="69">
        <v>749</v>
      </c>
      <c r="J740" s="67" t="s">
        <v>805</v>
      </c>
    </row>
    <row r="741" spans="1:10" ht="14.25" x14ac:dyDescent="0.45">
      <c r="A741" s="71">
        <v>805</v>
      </c>
      <c r="B741" s="64" t="s">
        <v>52</v>
      </c>
      <c r="C741" s="64" t="s">
        <v>424</v>
      </c>
      <c r="D741" s="64" t="s">
        <v>425</v>
      </c>
      <c r="E741" s="64" t="s">
        <v>10</v>
      </c>
      <c r="F741" s="65">
        <v>42826</v>
      </c>
      <c r="G741" s="64" t="s">
        <v>87</v>
      </c>
      <c r="H741" s="64" t="s">
        <v>844</v>
      </c>
      <c r="I741" s="66">
        <v>489</v>
      </c>
      <c r="J741" s="64" t="s">
        <v>805</v>
      </c>
    </row>
    <row r="742" spans="1:10" ht="14.25" x14ac:dyDescent="0.45">
      <c r="A742" s="72">
        <v>806</v>
      </c>
      <c r="B742" s="67" t="s">
        <v>52</v>
      </c>
      <c r="C742" s="67" t="s">
        <v>424</v>
      </c>
      <c r="D742" s="67" t="s">
        <v>425</v>
      </c>
      <c r="E742" s="67" t="s">
        <v>47</v>
      </c>
      <c r="F742" s="68">
        <v>43339</v>
      </c>
      <c r="G742" s="67" t="s">
        <v>90</v>
      </c>
      <c r="H742" s="67" t="s">
        <v>845</v>
      </c>
      <c r="I742" s="69">
        <v>849</v>
      </c>
      <c r="J742" s="67" t="s">
        <v>805</v>
      </c>
    </row>
    <row r="743" spans="1:10" ht="14.25" x14ac:dyDescent="0.45">
      <c r="A743" s="71">
        <v>807</v>
      </c>
      <c r="B743" s="64" t="s">
        <v>52</v>
      </c>
      <c r="C743" s="64" t="s">
        <v>424</v>
      </c>
      <c r="D743" s="64" t="s">
        <v>425</v>
      </c>
      <c r="E743" s="64" t="s">
        <v>46</v>
      </c>
      <c r="F743" s="65">
        <v>43247</v>
      </c>
      <c r="G743" s="64" t="s">
        <v>62</v>
      </c>
      <c r="H743" s="64" t="s">
        <v>846</v>
      </c>
      <c r="I743" s="66">
        <v>649</v>
      </c>
      <c r="J743" s="64" t="s">
        <v>605</v>
      </c>
    </row>
    <row r="744" spans="1:10" ht="14.25" x14ac:dyDescent="0.45">
      <c r="A744" s="72">
        <v>808</v>
      </c>
      <c r="B744" s="67" t="s">
        <v>52</v>
      </c>
      <c r="C744" s="67" t="s">
        <v>424</v>
      </c>
      <c r="D744" s="67" t="s">
        <v>425</v>
      </c>
      <c r="E744" s="67" t="s">
        <v>10</v>
      </c>
      <c r="F744" s="68">
        <v>43133</v>
      </c>
      <c r="G744" s="67" t="s">
        <v>65</v>
      </c>
      <c r="H744" s="67" t="s">
        <v>847</v>
      </c>
      <c r="I744" s="69">
        <v>729</v>
      </c>
      <c r="J744" s="67" t="s">
        <v>808</v>
      </c>
    </row>
    <row r="745" spans="1:10" ht="14.25" x14ac:dyDescent="0.45">
      <c r="A745" s="71">
        <v>810</v>
      </c>
      <c r="B745" s="64" t="s">
        <v>52</v>
      </c>
      <c r="C745" s="64" t="s">
        <v>424</v>
      </c>
      <c r="D745" s="64" t="s">
        <v>425</v>
      </c>
      <c r="E745" s="64" t="s">
        <v>10</v>
      </c>
      <c r="F745" s="65">
        <v>43105</v>
      </c>
      <c r="G745" s="64" t="s">
        <v>71</v>
      </c>
      <c r="H745" s="64" t="s">
        <v>848</v>
      </c>
      <c r="I745" s="66">
        <v>569</v>
      </c>
      <c r="J745" s="64" t="s">
        <v>808</v>
      </c>
    </row>
    <row r="746" spans="1:10" ht="14.25" x14ac:dyDescent="0.45">
      <c r="A746" s="72">
        <v>811</v>
      </c>
      <c r="B746" s="67" t="s">
        <v>52</v>
      </c>
      <c r="C746" s="67" t="s">
        <v>424</v>
      </c>
      <c r="D746" s="67" t="s">
        <v>425</v>
      </c>
      <c r="E746" s="67" t="s">
        <v>10</v>
      </c>
      <c r="F746" s="68">
        <v>43067</v>
      </c>
      <c r="G746" s="67" t="s">
        <v>73</v>
      </c>
      <c r="H746" s="67" t="s">
        <v>849</v>
      </c>
      <c r="I746" s="69">
        <v>1249</v>
      </c>
      <c r="J746" s="67" t="s">
        <v>805</v>
      </c>
    </row>
    <row r="747" spans="1:10" ht="14.25" x14ac:dyDescent="0.45">
      <c r="A747" s="71">
        <v>813</v>
      </c>
      <c r="B747" s="64" t="s">
        <v>52</v>
      </c>
      <c r="C747" s="64" t="s">
        <v>424</v>
      </c>
      <c r="D747" s="64" t="s">
        <v>425</v>
      </c>
      <c r="E747" s="64" t="s">
        <v>46</v>
      </c>
      <c r="F747" s="65">
        <v>42940</v>
      </c>
      <c r="G747" s="64" t="s">
        <v>77</v>
      </c>
      <c r="H747" s="64" t="s">
        <v>850</v>
      </c>
      <c r="I747" s="66">
        <v>999</v>
      </c>
      <c r="J747" s="64" t="s">
        <v>808</v>
      </c>
    </row>
    <row r="748" spans="1:10" ht="14.25" x14ac:dyDescent="0.45">
      <c r="A748" s="72">
        <v>814</v>
      </c>
      <c r="B748" s="67" t="s">
        <v>52</v>
      </c>
      <c r="C748" s="67" t="s">
        <v>424</v>
      </c>
      <c r="D748" s="67" t="s">
        <v>425</v>
      </c>
      <c r="E748" s="67" t="s">
        <v>49</v>
      </c>
      <c r="F748" s="68">
        <v>43135</v>
      </c>
      <c r="G748" s="67" t="s">
        <v>79</v>
      </c>
      <c r="H748" s="67" t="s">
        <v>851</v>
      </c>
      <c r="I748" s="69">
        <v>549</v>
      </c>
      <c r="J748" s="67" t="s">
        <v>805</v>
      </c>
    </row>
    <row r="749" spans="1:10" ht="14.25" x14ac:dyDescent="0.45">
      <c r="A749" s="71">
        <v>815</v>
      </c>
      <c r="B749" s="64" t="s">
        <v>52</v>
      </c>
      <c r="C749" s="64" t="s">
        <v>424</v>
      </c>
      <c r="D749" s="64" t="s">
        <v>425</v>
      </c>
      <c r="E749" s="64" t="s">
        <v>10</v>
      </c>
      <c r="F749" s="65">
        <v>42823</v>
      </c>
      <c r="G749" s="64" t="s">
        <v>81</v>
      </c>
      <c r="H749" s="64" t="s">
        <v>852</v>
      </c>
      <c r="I749" s="66">
        <v>589</v>
      </c>
      <c r="J749" s="64" t="s">
        <v>605</v>
      </c>
    </row>
    <row r="750" spans="1:10" ht="14.25" x14ac:dyDescent="0.45">
      <c r="A750" s="72">
        <v>816</v>
      </c>
      <c r="B750" s="67" t="s">
        <v>52</v>
      </c>
      <c r="C750" s="67" t="s">
        <v>424</v>
      </c>
      <c r="D750" s="67" t="s">
        <v>425</v>
      </c>
      <c r="E750" s="67" t="s">
        <v>46</v>
      </c>
      <c r="F750" s="68">
        <v>43168</v>
      </c>
      <c r="G750" s="67" t="s">
        <v>83</v>
      </c>
      <c r="H750" s="67" t="s">
        <v>853</v>
      </c>
      <c r="I750" s="69">
        <v>749</v>
      </c>
      <c r="J750" s="67" t="s">
        <v>810</v>
      </c>
    </row>
    <row r="751" spans="1:10" ht="14.25" x14ac:dyDescent="0.45">
      <c r="A751" s="71">
        <v>817</v>
      </c>
      <c r="B751" s="64" t="s">
        <v>52</v>
      </c>
      <c r="C751" s="64" t="s">
        <v>424</v>
      </c>
      <c r="D751" s="64" t="s">
        <v>425</v>
      </c>
      <c r="E751" s="64" t="s">
        <v>46</v>
      </c>
      <c r="F751" s="65">
        <v>43136</v>
      </c>
      <c r="G751" s="64" t="s">
        <v>85</v>
      </c>
      <c r="H751" s="64" t="s">
        <v>854</v>
      </c>
      <c r="I751" s="66">
        <v>829</v>
      </c>
      <c r="J751" s="64" t="s">
        <v>808</v>
      </c>
    </row>
    <row r="752" spans="1:10" ht="14.25" x14ac:dyDescent="0.45">
      <c r="A752" s="72">
        <v>818</v>
      </c>
      <c r="B752" s="67" t="s">
        <v>52</v>
      </c>
      <c r="C752" s="67" t="s">
        <v>424</v>
      </c>
      <c r="D752" s="67" t="s">
        <v>425</v>
      </c>
      <c r="E752" s="67" t="s">
        <v>45</v>
      </c>
      <c r="F752" s="68">
        <v>43137</v>
      </c>
      <c r="G752" s="67" t="s">
        <v>87</v>
      </c>
      <c r="H752" s="67" t="s">
        <v>855</v>
      </c>
      <c r="I752" s="69">
        <v>699</v>
      </c>
      <c r="J752" s="67" t="s">
        <v>808</v>
      </c>
    </row>
    <row r="753" spans="1:10" ht="14.25" x14ac:dyDescent="0.45">
      <c r="A753" s="71">
        <v>819</v>
      </c>
      <c r="B753" s="64" t="s">
        <v>52</v>
      </c>
      <c r="C753" s="64" t="s">
        <v>424</v>
      </c>
      <c r="D753" s="64" t="s">
        <v>425</v>
      </c>
      <c r="E753" s="64" t="s">
        <v>49</v>
      </c>
      <c r="F753" s="65">
        <v>43272</v>
      </c>
      <c r="G753" s="64" t="s">
        <v>90</v>
      </c>
      <c r="H753" s="64" t="s">
        <v>856</v>
      </c>
      <c r="I753" s="66">
        <v>579</v>
      </c>
      <c r="J753" s="64" t="s">
        <v>805</v>
      </c>
    </row>
    <row r="754" spans="1:10" ht="14.25" x14ac:dyDescent="0.45">
      <c r="A754" s="72">
        <v>820</v>
      </c>
      <c r="B754" s="67" t="s">
        <v>52</v>
      </c>
      <c r="C754" s="67" t="s">
        <v>424</v>
      </c>
      <c r="D754" s="67" t="s">
        <v>425</v>
      </c>
      <c r="E754" s="67" t="s">
        <v>47</v>
      </c>
      <c r="F754" s="68">
        <v>43137</v>
      </c>
      <c r="G754" s="67" t="s">
        <v>62</v>
      </c>
      <c r="H754" s="67" t="s">
        <v>857</v>
      </c>
      <c r="I754" s="69">
        <v>939</v>
      </c>
      <c r="J754" s="67" t="s">
        <v>805</v>
      </c>
    </row>
    <row r="755" spans="1:10" ht="14.25" x14ac:dyDescent="0.45">
      <c r="A755" s="71">
        <v>821</v>
      </c>
      <c r="B755" s="64" t="s">
        <v>52</v>
      </c>
      <c r="C755" s="64" t="s">
        <v>424</v>
      </c>
      <c r="D755" s="64" t="s">
        <v>425</v>
      </c>
      <c r="E755" s="64" t="s">
        <v>49</v>
      </c>
      <c r="F755" s="65">
        <v>42759</v>
      </c>
      <c r="G755" s="64" t="s">
        <v>65</v>
      </c>
      <c r="H755" s="64" t="s">
        <v>858</v>
      </c>
      <c r="I755" s="66">
        <v>499</v>
      </c>
      <c r="J755" s="64" t="s">
        <v>859</v>
      </c>
    </row>
    <row r="756" spans="1:10" ht="14.25" x14ac:dyDescent="0.45">
      <c r="A756" s="72">
        <v>822</v>
      </c>
      <c r="B756" s="67" t="s">
        <v>52</v>
      </c>
      <c r="C756" s="67" t="s">
        <v>424</v>
      </c>
      <c r="D756" s="67" t="s">
        <v>425</v>
      </c>
      <c r="E756" s="67" t="s">
        <v>50</v>
      </c>
      <c r="F756" s="68">
        <v>43203</v>
      </c>
      <c r="G756" s="67" t="s">
        <v>68</v>
      </c>
      <c r="H756" s="67" t="s">
        <v>860</v>
      </c>
      <c r="I756" s="69">
        <v>249</v>
      </c>
      <c r="J756" s="67" t="s">
        <v>624</v>
      </c>
    </row>
    <row r="757" spans="1:10" ht="14.25" x14ac:dyDescent="0.45">
      <c r="A757" s="71">
        <v>823</v>
      </c>
      <c r="B757" s="64" t="s">
        <v>52</v>
      </c>
      <c r="C757" s="64" t="s">
        <v>424</v>
      </c>
      <c r="D757" s="64" t="s">
        <v>425</v>
      </c>
      <c r="E757" s="64" t="s">
        <v>46</v>
      </c>
      <c r="F757" s="65">
        <v>42958</v>
      </c>
      <c r="G757" s="64" t="s">
        <v>71</v>
      </c>
      <c r="H757" s="64" t="s">
        <v>861</v>
      </c>
      <c r="I757" s="66">
        <v>669</v>
      </c>
      <c r="J757" s="64" t="s">
        <v>805</v>
      </c>
    </row>
    <row r="758" spans="1:10" ht="14.25" x14ac:dyDescent="0.45">
      <c r="A758" s="72">
        <v>824</v>
      </c>
      <c r="B758" s="67" t="s">
        <v>52</v>
      </c>
      <c r="C758" s="67" t="s">
        <v>424</v>
      </c>
      <c r="D758" s="67" t="s">
        <v>425</v>
      </c>
      <c r="E758" s="67" t="s">
        <v>49</v>
      </c>
      <c r="F758" s="68">
        <v>43379</v>
      </c>
      <c r="G758" s="67" t="s">
        <v>73</v>
      </c>
      <c r="H758" s="67" t="s">
        <v>862</v>
      </c>
      <c r="I758" s="69">
        <v>399</v>
      </c>
      <c r="J758" s="67" t="s">
        <v>805</v>
      </c>
    </row>
    <row r="759" spans="1:10" ht="14.25" x14ac:dyDescent="0.45">
      <c r="A759" s="71">
        <v>825</v>
      </c>
      <c r="B759" s="64" t="s">
        <v>52</v>
      </c>
      <c r="C759" s="64" t="s">
        <v>424</v>
      </c>
      <c r="D759" s="64" t="s">
        <v>425</v>
      </c>
      <c r="E759" s="64" t="s">
        <v>50</v>
      </c>
      <c r="F759" s="65">
        <v>43021</v>
      </c>
      <c r="G759" s="64" t="s">
        <v>75</v>
      </c>
      <c r="H759" s="64" t="s">
        <v>863</v>
      </c>
      <c r="I759" s="66">
        <v>629</v>
      </c>
      <c r="J759" s="64" t="s">
        <v>805</v>
      </c>
    </row>
    <row r="760" spans="1:10" ht="14.25" x14ac:dyDescent="0.45">
      <c r="A760" s="72">
        <v>826</v>
      </c>
      <c r="B760" s="67" t="s">
        <v>52</v>
      </c>
      <c r="C760" s="67" t="s">
        <v>424</v>
      </c>
      <c r="D760" s="67" t="s">
        <v>425</v>
      </c>
      <c r="E760" s="67" t="s">
        <v>10</v>
      </c>
      <c r="F760" s="68">
        <v>43021</v>
      </c>
      <c r="G760" s="67" t="s">
        <v>77</v>
      </c>
      <c r="H760" s="67" t="s">
        <v>864</v>
      </c>
      <c r="I760" s="69">
        <v>739</v>
      </c>
      <c r="J760" s="67" t="s">
        <v>605</v>
      </c>
    </row>
    <row r="761" spans="1:10" ht="14.25" x14ac:dyDescent="0.45">
      <c r="A761" s="71">
        <v>827</v>
      </c>
      <c r="B761" s="64" t="s">
        <v>52</v>
      </c>
      <c r="C761" s="64" t="s">
        <v>424</v>
      </c>
      <c r="D761" s="64" t="s">
        <v>425</v>
      </c>
      <c r="E761" s="64" t="s">
        <v>10</v>
      </c>
      <c r="F761" s="65">
        <v>42910</v>
      </c>
      <c r="G761" s="64" t="s">
        <v>79</v>
      </c>
      <c r="H761" s="64" t="s">
        <v>865</v>
      </c>
      <c r="I761" s="66">
        <v>659</v>
      </c>
      <c r="J761" s="64" t="s">
        <v>810</v>
      </c>
    </row>
    <row r="762" spans="1:10" ht="14.25" x14ac:dyDescent="0.45">
      <c r="A762" s="72">
        <v>828</v>
      </c>
      <c r="B762" s="67" t="s">
        <v>52</v>
      </c>
      <c r="C762" s="67" t="s">
        <v>424</v>
      </c>
      <c r="D762" s="67" t="s">
        <v>425</v>
      </c>
      <c r="E762" s="67" t="s">
        <v>47</v>
      </c>
      <c r="F762" s="68">
        <v>43083</v>
      </c>
      <c r="G762" s="67" t="s">
        <v>81</v>
      </c>
      <c r="H762" s="67" t="s">
        <v>866</v>
      </c>
      <c r="I762" s="69">
        <v>579</v>
      </c>
      <c r="J762" s="67" t="s">
        <v>808</v>
      </c>
    </row>
    <row r="763" spans="1:10" ht="14.25" x14ac:dyDescent="0.45">
      <c r="A763" s="71">
        <v>829</v>
      </c>
      <c r="B763" s="64" t="s">
        <v>52</v>
      </c>
      <c r="C763" s="64" t="s">
        <v>424</v>
      </c>
      <c r="D763" s="64" t="s">
        <v>425</v>
      </c>
      <c r="E763" s="64" t="s">
        <v>49</v>
      </c>
      <c r="F763" s="65">
        <v>43081</v>
      </c>
      <c r="G763" s="64" t="s">
        <v>83</v>
      </c>
      <c r="H763" s="64" t="s">
        <v>867</v>
      </c>
      <c r="I763" s="66">
        <v>509</v>
      </c>
      <c r="J763" s="64" t="s">
        <v>89</v>
      </c>
    </row>
    <row r="764" spans="1:10" ht="14.25" x14ac:dyDescent="0.45">
      <c r="A764" s="72">
        <v>830</v>
      </c>
      <c r="B764" s="67" t="s">
        <v>52</v>
      </c>
      <c r="C764" s="67" t="s">
        <v>424</v>
      </c>
      <c r="D764" s="67" t="s">
        <v>425</v>
      </c>
      <c r="E764" s="67" t="s">
        <v>49</v>
      </c>
      <c r="F764" s="68">
        <v>43076</v>
      </c>
      <c r="G764" s="67" t="s">
        <v>85</v>
      </c>
      <c r="H764" s="67" t="s">
        <v>868</v>
      </c>
      <c r="I764" s="69">
        <v>259</v>
      </c>
      <c r="J764" s="67" t="s">
        <v>89</v>
      </c>
    </row>
    <row r="765" spans="1:10" ht="14.25" x14ac:dyDescent="0.45">
      <c r="A765" s="71">
        <v>831</v>
      </c>
      <c r="B765" s="64" t="s">
        <v>52</v>
      </c>
      <c r="C765" s="64" t="s">
        <v>424</v>
      </c>
      <c r="D765" s="64" t="s">
        <v>425</v>
      </c>
      <c r="E765" s="64" t="s">
        <v>47</v>
      </c>
      <c r="F765" s="65">
        <v>43426</v>
      </c>
      <c r="G765" s="64" t="s">
        <v>87</v>
      </c>
      <c r="H765" s="64" t="s">
        <v>869</v>
      </c>
      <c r="I765" s="66">
        <v>459</v>
      </c>
      <c r="J765" s="64" t="s">
        <v>805</v>
      </c>
    </row>
    <row r="766" spans="1:10" ht="14.25" x14ac:dyDescent="0.45">
      <c r="A766" s="72">
        <v>833</v>
      </c>
      <c r="B766" s="67" t="s">
        <v>52</v>
      </c>
      <c r="C766" s="67" t="s">
        <v>424</v>
      </c>
      <c r="D766" s="67" t="s">
        <v>425</v>
      </c>
      <c r="E766" s="67" t="s">
        <v>49</v>
      </c>
      <c r="F766" s="68">
        <v>43424</v>
      </c>
      <c r="G766" s="67" t="s">
        <v>62</v>
      </c>
      <c r="H766" s="67" t="s">
        <v>870</v>
      </c>
      <c r="I766" s="69">
        <v>299</v>
      </c>
      <c r="J766" s="67" t="s">
        <v>591</v>
      </c>
    </row>
    <row r="767" spans="1:10" ht="14.25" x14ac:dyDescent="0.45">
      <c r="A767" s="71">
        <v>835</v>
      </c>
      <c r="B767" s="64" t="s">
        <v>52</v>
      </c>
      <c r="C767" s="64" t="s">
        <v>424</v>
      </c>
      <c r="D767" s="64" t="s">
        <v>425</v>
      </c>
      <c r="E767" s="64" t="s">
        <v>47</v>
      </c>
      <c r="F767" s="65">
        <v>43298</v>
      </c>
      <c r="G767" s="64" t="s">
        <v>68</v>
      </c>
      <c r="H767" s="64" t="s">
        <v>871</v>
      </c>
      <c r="I767" s="66">
        <v>299</v>
      </c>
      <c r="J767" s="64" t="s">
        <v>605</v>
      </c>
    </row>
    <row r="768" spans="1:10" ht="14.25" x14ac:dyDescent="0.45">
      <c r="A768" s="72">
        <v>836</v>
      </c>
      <c r="B768" s="67" t="s">
        <v>52</v>
      </c>
      <c r="C768" s="67" t="s">
        <v>424</v>
      </c>
      <c r="D768" s="67" t="s">
        <v>425</v>
      </c>
      <c r="E768" s="67" t="s">
        <v>50</v>
      </c>
      <c r="F768" s="68">
        <v>43292</v>
      </c>
      <c r="G768" s="67" t="s">
        <v>71</v>
      </c>
      <c r="H768" s="67" t="s">
        <v>872</v>
      </c>
      <c r="I768" s="69">
        <v>1049</v>
      </c>
      <c r="J768" s="67" t="s">
        <v>810</v>
      </c>
    </row>
    <row r="769" spans="1:10" ht="14.25" x14ac:dyDescent="0.45">
      <c r="A769" s="71">
        <v>837</v>
      </c>
      <c r="B769" s="64" t="s">
        <v>52</v>
      </c>
      <c r="C769" s="64" t="s">
        <v>424</v>
      </c>
      <c r="D769" s="64" t="s">
        <v>425</v>
      </c>
      <c r="E769" s="64" t="s">
        <v>50</v>
      </c>
      <c r="F769" s="65">
        <v>43430</v>
      </c>
      <c r="G769" s="64" t="s">
        <v>73</v>
      </c>
      <c r="H769" s="64" t="s">
        <v>873</v>
      </c>
      <c r="I769" s="66">
        <v>469</v>
      </c>
      <c r="J769" s="64" t="s">
        <v>808</v>
      </c>
    </row>
    <row r="770" spans="1:10" ht="14.25" x14ac:dyDescent="0.45">
      <c r="A770" s="72">
        <v>838</v>
      </c>
      <c r="B770" s="67" t="s">
        <v>52</v>
      </c>
      <c r="C770" s="67" t="s">
        <v>424</v>
      </c>
      <c r="D770" s="67" t="s">
        <v>425</v>
      </c>
      <c r="E770" s="67" t="s">
        <v>49</v>
      </c>
      <c r="F770" s="68">
        <v>42758</v>
      </c>
      <c r="G770" s="67" t="s">
        <v>75</v>
      </c>
      <c r="H770" s="67" t="s">
        <v>874</v>
      </c>
      <c r="I770" s="69">
        <v>789</v>
      </c>
      <c r="J770" s="67" t="s">
        <v>808</v>
      </c>
    </row>
    <row r="771" spans="1:10" ht="14.25" x14ac:dyDescent="0.45">
      <c r="A771" s="71">
        <v>839</v>
      </c>
      <c r="B771" s="64" t="s">
        <v>52</v>
      </c>
      <c r="C771" s="64" t="s">
        <v>424</v>
      </c>
      <c r="D771" s="64" t="s">
        <v>425</v>
      </c>
      <c r="E771" s="64" t="s">
        <v>46</v>
      </c>
      <c r="F771" s="65">
        <v>43073</v>
      </c>
      <c r="G771" s="64" t="s">
        <v>77</v>
      </c>
      <c r="H771" s="64" t="s">
        <v>875</v>
      </c>
      <c r="I771" s="66">
        <v>749</v>
      </c>
      <c r="J771" s="64" t="s">
        <v>805</v>
      </c>
    </row>
    <row r="772" spans="1:10" ht="14.25" x14ac:dyDescent="0.45">
      <c r="A772" s="72">
        <v>840</v>
      </c>
      <c r="B772" s="67" t="s">
        <v>52</v>
      </c>
      <c r="C772" s="67" t="s">
        <v>424</v>
      </c>
      <c r="D772" s="67" t="s">
        <v>425</v>
      </c>
      <c r="E772" s="67" t="s">
        <v>10</v>
      </c>
      <c r="F772" s="68">
        <v>42787</v>
      </c>
      <c r="G772" s="67" t="s">
        <v>79</v>
      </c>
      <c r="H772" s="67" t="s">
        <v>876</v>
      </c>
      <c r="I772" s="69">
        <v>489</v>
      </c>
      <c r="J772" s="67" t="s">
        <v>605</v>
      </c>
    </row>
    <row r="773" spans="1:10" ht="14.25" x14ac:dyDescent="0.45">
      <c r="A773" s="71">
        <v>841</v>
      </c>
      <c r="B773" s="64" t="s">
        <v>52</v>
      </c>
      <c r="C773" s="64" t="s">
        <v>424</v>
      </c>
      <c r="D773" s="64" t="s">
        <v>425</v>
      </c>
      <c r="E773" s="64" t="s">
        <v>49</v>
      </c>
      <c r="F773" s="65">
        <v>43374</v>
      </c>
      <c r="G773" s="64" t="s">
        <v>81</v>
      </c>
      <c r="H773" s="64" t="s">
        <v>877</v>
      </c>
      <c r="I773" s="66">
        <v>3499</v>
      </c>
      <c r="J773" s="64" t="s">
        <v>878</v>
      </c>
    </row>
    <row r="774" spans="1:10" ht="14.25" x14ac:dyDescent="0.45">
      <c r="A774" s="72">
        <v>842</v>
      </c>
      <c r="B774" s="67" t="s">
        <v>52</v>
      </c>
      <c r="C774" s="67" t="s">
        <v>424</v>
      </c>
      <c r="D774" s="67" t="s">
        <v>425</v>
      </c>
      <c r="E774" s="67" t="s">
        <v>45</v>
      </c>
      <c r="F774" s="68">
        <v>43362</v>
      </c>
      <c r="G774" s="67" t="s">
        <v>83</v>
      </c>
      <c r="H774" s="67" t="s">
        <v>879</v>
      </c>
      <c r="I774" s="69">
        <v>599</v>
      </c>
      <c r="J774" s="67" t="s">
        <v>808</v>
      </c>
    </row>
    <row r="775" spans="1:10" ht="14.25" x14ac:dyDescent="0.45">
      <c r="A775" s="71">
        <v>843</v>
      </c>
      <c r="B775" s="64" t="s">
        <v>52</v>
      </c>
      <c r="C775" s="64" t="s">
        <v>424</v>
      </c>
      <c r="D775" s="64" t="s">
        <v>425</v>
      </c>
      <c r="E775" s="64" t="s">
        <v>10</v>
      </c>
      <c r="F775" s="65">
        <v>42897</v>
      </c>
      <c r="G775" s="64" t="s">
        <v>85</v>
      </c>
      <c r="H775" s="64" t="s">
        <v>880</v>
      </c>
      <c r="I775" s="66">
        <v>659</v>
      </c>
      <c r="J775" s="64" t="s">
        <v>808</v>
      </c>
    </row>
    <row r="776" spans="1:10" ht="14.25" x14ac:dyDescent="0.45">
      <c r="A776" s="72">
        <v>844</v>
      </c>
      <c r="B776" s="67" t="s">
        <v>52</v>
      </c>
      <c r="C776" s="67" t="s">
        <v>424</v>
      </c>
      <c r="D776" s="67" t="s">
        <v>425</v>
      </c>
      <c r="E776" s="67" t="s">
        <v>46</v>
      </c>
      <c r="F776" s="68">
        <v>42934</v>
      </c>
      <c r="G776" s="67" t="s">
        <v>87</v>
      </c>
      <c r="H776" s="67" t="s">
        <v>881</v>
      </c>
      <c r="I776" s="69">
        <v>1799</v>
      </c>
      <c r="J776" s="67" t="s">
        <v>808</v>
      </c>
    </row>
    <row r="777" spans="1:10" ht="14.25" x14ac:dyDescent="0.45">
      <c r="A777" s="71">
        <v>845</v>
      </c>
      <c r="B777" s="64" t="s">
        <v>52</v>
      </c>
      <c r="C777" s="64" t="s">
        <v>424</v>
      </c>
      <c r="D777" s="64" t="s">
        <v>425</v>
      </c>
      <c r="E777" s="64" t="s">
        <v>50</v>
      </c>
      <c r="F777" s="65">
        <v>43000</v>
      </c>
      <c r="G777" s="64" t="s">
        <v>90</v>
      </c>
      <c r="H777" s="64" t="s">
        <v>882</v>
      </c>
      <c r="I777" s="66">
        <v>449</v>
      </c>
      <c r="J777" s="64" t="s">
        <v>805</v>
      </c>
    </row>
    <row r="778" spans="1:10" ht="14.25" x14ac:dyDescent="0.45">
      <c r="A778" s="72">
        <v>846</v>
      </c>
      <c r="B778" s="67" t="s">
        <v>52</v>
      </c>
      <c r="C778" s="67" t="s">
        <v>424</v>
      </c>
      <c r="D778" s="67" t="s">
        <v>425</v>
      </c>
      <c r="E778" s="67" t="s">
        <v>50</v>
      </c>
      <c r="F778" s="68">
        <v>43184</v>
      </c>
      <c r="G778" s="67" t="s">
        <v>62</v>
      </c>
      <c r="H778" s="67" t="s">
        <v>883</v>
      </c>
      <c r="I778" s="69">
        <v>579</v>
      </c>
      <c r="J778" s="67" t="s">
        <v>805</v>
      </c>
    </row>
    <row r="779" spans="1:10" ht="14.25" x14ac:dyDescent="0.45">
      <c r="A779" s="71">
        <v>847</v>
      </c>
      <c r="B779" s="64" t="s">
        <v>52</v>
      </c>
      <c r="C779" s="64" t="s">
        <v>424</v>
      </c>
      <c r="D779" s="64" t="s">
        <v>425</v>
      </c>
      <c r="E779" s="64" t="s">
        <v>47</v>
      </c>
      <c r="F779" s="65">
        <v>42736</v>
      </c>
      <c r="G779" s="64" t="s">
        <v>65</v>
      </c>
      <c r="H779" s="64" t="s">
        <v>884</v>
      </c>
      <c r="I779" s="66">
        <v>459</v>
      </c>
      <c r="J779" s="64" t="s">
        <v>805</v>
      </c>
    </row>
    <row r="780" spans="1:10" ht="14.25" x14ac:dyDescent="0.45">
      <c r="A780" s="72">
        <v>848</v>
      </c>
      <c r="B780" s="67" t="s">
        <v>52</v>
      </c>
      <c r="C780" s="67" t="s">
        <v>424</v>
      </c>
      <c r="D780" s="67" t="s">
        <v>425</v>
      </c>
      <c r="E780" s="67" t="s">
        <v>50</v>
      </c>
      <c r="F780" s="68">
        <v>43131</v>
      </c>
      <c r="G780" s="67" t="s">
        <v>68</v>
      </c>
      <c r="H780" s="67" t="s">
        <v>885</v>
      </c>
      <c r="I780" s="69">
        <v>319</v>
      </c>
      <c r="J780" s="67" t="s">
        <v>805</v>
      </c>
    </row>
    <row r="781" spans="1:10" ht="14.25" x14ac:dyDescent="0.45">
      <c r="A781" s="71">
        <v>849</v>
      </c>
      <c r="B781" s="64" t="s">
        <v>52</v>
      </c>
      <c r="C781" s="64" t="s">
        <v>424</v>
      </c>
      <c r="D781" s="64" t="s">
        <v>425</v>
      </c>
      <c r="E781" s="64" t="s">
        <v>50</v>
      </c>
      <c r="F781" s="65">
        <v>43011</v>
      </c>
      <c r="G781" s="64" t="s">
        <v>71</v>
      </c>
      <c r="H781" s="64" t="s">
        <v>886</v>
      </c>
      <c r="I781" s="66">
        <v>829</v>
      </c>
      <c r="J781" s="64" t="s">
        <v>805</v>
      </c>
    </row>
    <row r="782" spans="1:10" ht="14.25" x14ac:dyDescent="0.45">
      <c r="A782" s="72">
        <v>850</v>
      </c>
      <c r="B782" s="67" t="s">
        <v>52</v>
      </c>
      <c r="C782" s="67" t="s">
        <v>424</v>
      </c>
      <c r="D782" s="67" t="s">
        <v>425</v>
      </c>
      <c r="E782" s="67" t="s">
        <v>47</v>
      </c>
      <c r="F782" s="68">
        <v>43134</v>
      </c>
      <c r="G782" s="67" t="s">
        <v>73</v>
      </c>
      <c r="H782" s="67" t="s">
        <v>887</v>
      </c>
      <c r="I782" s="69">
        <v>1199</v>
      </c>
      <c r="J782" s="67" t="s">
        <v>805</v>
      </c>
    </row>
    <row r="783" spans="1:10" ht="14.25" x14ac:dyDescent="0.45">
      <c r="A783" s="71">
        <v>851</v>
      </c>
      <c r="B783" s="64" t="s">
        <v>52</v>
      </c>
      <c r="C783" s="64" t="s">
        <v>424</v>
      </c>
      <c r="D783" s="64" t="s">
        <v>425</v>
      </c>
      <c r="E783" s="64" t="s">
        <v>49</v>
      </c>
      <c r="F783" s="65">
        <v>43057</v>
      </c>
      <c r="G783" s="64" t="s">
        <v>75</v>
      </c>
      <c r="H783" s="64" t="s">
        <v>888</v>
      </c>
      <c r="I783" s="66">
        <v>589</v>
      </c>
      <c r="J783" s="64" t="s">
        <v>805</v>
      </c>
    </row>
    <row r="784" spans="1:10" ht="14.25" x14ac:dyDescent="0.45">
      <c r="A784" s="72">
        <v>852</v>
      </c>
      <c r="B784" s="67" t="s">
        <v>52</v>
      </c>
      <c r="C784" s="67" t="s">
        <v>424</v>
      </c>
      <c r="D784" s="67" t="s">
        <v>425</v>
      </c>
      <c r="E784" s="67" t="s">
        <v>10</v>
      </c>
      <c r="F784" s="68">
        <v>43070</v>
      </c>
      <c r="G784" s="67" t="s">
        <v>77</v>
      </c>
      <c r="H784" s="67" t="s">
        <v>889</v>
      </c>
      <c r="I784" s="69">
        <v>849</v>
      </c>
      <c r="J784" s="67" t="s">
        <v>805</v>
      </c>
    </row>
    <row r="785" spans="1:10" ht="14.25" x14ac:dyDescent="0.45">
      <c r="A785" s="71">
        <v>853</v>
      </c>
      <c r="B785" s="64" t="s">
        <v>52</v>
      </c>
      <c r="C785" s="64" t="s">
        <v>424</v>
      </c>
      <c r="D785" s="64" t="s">
        <v>425</v>
      </c>
      <c r="E785" s="64" t="s">
        <v>50</v>
      </c>
      <c r="F785" s="65">
        <v>42822</v>
      </c>
      <c r="G785" s="64" t="s">
        <v>79</v>
      </c>
      <c r="H785" s="64" t="s">
        <v>890</v>
      </c>
      <c r="I785" s="66">
        <v>649</v>
      </c>
      <c r="J785" s="64" t="s">
        <v>805</v>
      </c>
    </row>
    <row r="786" spans="1:10" ht="14.25" x14ac:dyDescent="0.45">
      <c r="A786" s="72">
        <v>854</v>
      </c>
      <c r="B786" s="67" t="s">
        <v>52</v>
      </c>
      <c r="C786" s="67" t="s">
        <v>424</v>
      </c>
      <c r="D786" s="67" t="s">
        <v>425</v>
      </c>
      <c r="E786" s="67" t="s">
        <v>10</v>
      </c>
      <c r="F786" s="68">
        <v>43183</v>
      </c>
      <c r="G786" s="67" t="s">
        <v>81</v>
      </c>
      <c r="H786" s="67" t="s">
        <v>891</v>
      </c>
      <c r="I786" s="69">
        <v>939</v>
      </c>
      <c r="J786" s="67" t="s">
        <v>805</v>
      </c>
    </row>
    <row r="787" spans="1:10" ht="14.25" x14ac:dyDescent="0.45">
      <c r="A787" s="71">
        <v>855</v>
      </c>
      <c r="B787" s="64" t="s">
        <v>52</v>
      </c>
      <c r="C787" s="64" t="s">
        <v>424</v>
      </c>
      <c r="D787" s="64" t="s">
        <v>425</v>
      </c>
      <c r="E787" s="64" t="s">
        <v>10</v>
      </c>
      <c r="F787" s="65">
        <v>42799</v>
      </c>
      <c r="G787" s="64" t="s">
        <v>83</v>
      </c>
      <c r="H787" s="64" t="s">
        <v>892</v>
      </c>
      <c r="I787" s="66">
        <v>699</v>
      </c>
      <c r="J787" s="64" t="s">
        <v>805</v>
      </c>
    </row>
    <row r="788" spans="1:10" ht="14.25" x14ac:dyDescent="0.45">
      <c r="A788" s="72">
        <v>856</v>
      </c>
      <c r="B788" s="67" t="s">
        <v>52</v>
      </c>
      <c r="C788" s="67" t="s">
        <v>424</v>
      </c>
      <c r="D788" s="67" t="s">
        <v>425</v>
      </c>
      <c r="E788" s="67" t="s">
        <v>49</v>
      </c>
      <c r="F788" s="68">
        <v>43430</v>
      </c>
      <c r="G788" s="67" t="s">
        <v>85</v>
      </c>
      <c r="H788" s="67" t="s">
        <v>893</v>
      </c>
      <c r="I788" s="69">
        <v>1799</v>
      </c>
      <c r="J788" s="67" t="s">
        <v>878</v>
      </c>
    </row>
    <row r="789" spans="1:10" ht="14.25" x14ac:dyDescent="0.45">
      <c r="A789" s="71">
        <v>857</v>
      </c>
      <c r="B789" s="64" t="s">
        <v>52</v>
      </c>
      <c r="C789" s="64" t="s">
        <v>424</v>
      </c>
      <c r="D789" s="64" t="s">
        <v>425</v>
      </c>
      <c r="E789" s="64" t="s">
        <v>10</v>
      </c>
      <c r="F789" s="65">
        <v>43009</v>
      </c>
      <c r="G789" s="64" t="s">
        <v>87</v>
      </c>
      <c r="H789" s="64" t="s">
        <v>894</v>
      </c>
      <c r="I789" s="66">
        <v>1249</v>
      </c>
      <c r="J789" s="64" t="s">
        <v>878</v>
      </c>
    </row>
    <row r="790" spans="1:10" ht="14.25" x14ac:dyDescent="0.45">
      <c r="A790" s="72">
        <v>858</v>
      </c>
      <c r="B790" s="67" t="s">
        <v>52</v>
      </c>
      <c r="C790" s="67" t="s">
        <v>424</v>
      </c>
      <c r="D790" s="67" t="s">
        <v>425</v>
      </c>
      <c r="E790" s="67" t="s">
        <v>47</v>
      </c>
      <c r="F790" s="68">
        <v>43199</v>
      </c>
      <c r="G790" s="67" t="s">
        <v>90</v>
      </c>
      <c r="H790" s="67" t="s">
        <v>895</v>
      </c>
      <c r="I790" s="69">
        <v>6849</v>
      </c>
      <c r="J790" s="67" t="s">
        <v>878</v>
      </c>
    </row>
    <row r="791" spans="1:10" ht="14.25" x14ac:dyDescent="0.45">
      <c r="A791" s="71">
        <v>859</v>
      </c>
      <c r="B791" s="64" t="s">
        <v>52</v>
      </c>
      <c r="C791" s="64" t="s">
        <v>424</v>
      </c>
      <c r="D791" s="64" t="s">
        <v>425</v>
      </c>
      <c r="E791" s="64" t="s">
        <v>46</v>
      </c>
      <c r="F791" s="65">
        <v>42946</v>
      </c>
      <c r="G791" s="64" t="s">
        <v>62</v>
      </c>
      <c r="H791" s="64" t="s">
        <v>896</v>
      </c>
      <c r="I791" s="66">
        <v>4549</v>
      </c>
      <c r="J791" s="64" t="s">
        <v>878</v>
      </c>
    </row>
    <row r="792" spans="1:10" ht="14.25" x14ac:dyDescent="0.45">
      <c r="A792" s="72">
        <v>860</v>
      </c>
      <c r="B792" s="67" t="s">
        <v>52</v>
      </c>
      <c r="C792" s="67" t="s">
        <v>424</v>
      </c>
      <c r="D792" s="67" t="s">
        <v>425</v>
      </c>
      <c r="E792" s="67" t="s">
        <v>46</v>
      </c>
      <c r="F792" s="68">
        <v>43258</v>
      </c>
      <c r="G792" s="67" t="s">
        <v>65</v>
      </c>
      <c r="H792" s="67" t="s">
        <v>897</v>
      </c>
      <c r="I792" s="69">
        <v>4549</v>
      </c>
      <c r="J792" s="67" t="s">
        <v>878</v>
      </c>
    </row>
    <row r="793" spans="1:10" ht="14.25" x14ac:dyDescent="0.45">
      <c r="A793" s="71">
        <v>861</v>
      </c>
      <c r="B793" s="64" t="s">
        <v>52</v>
      </c>
      <c r="C793" s="64" t="s">
        <v>424</v>
      </c>
      <c r="D793" s="64" t="s">
        <v>425</v>
      </c>
      <c r="E793" s="64" t="s">
        <v>45</v>
      </c>
      <c r="F793" s="65">
        <v>43137</v>
      </c>
      <c r="G793" s="64" t="s">
        <v>68</v>
      </c>
      <c r="H793" s="64" t="s">
        <v>898</v>
      </c>
      <c r="I793" s="66">
        <v>609</v>
      </c>
      <c r="J793" s="64" t="s">
        <v>810</v>
      </c>
    </row>
    <row r="794" spans="1:10" ht="14.25" x14ac:dyDescent="0.45">
      <c r="A794" s="72">
        <v>863</v>
      </c>
      <c r="B794" s="67" t="s">
        <v>52</v>
      </c>
      <c r="C794" s="67" t="s">
        <v>424</v>
      </c>
      <c r="D794" s="67" t="s">
        <v>425</v>
      </c>
      <c r="E794" s="67" t="s">
        <v>50</v>
      </c>
      <c r="F794" s="68">
        <v>43400</v>
      </c>
      <c r="G794" s="67" t="s">
        <v>73</v>
      </c>
      <c r="H794" s="67" t="s">
        <v>899</v>
      </c>
      <c r="I794" s="69">
        <v>1489</v>
      </c>
      <c r="J794" s="67" t="s">
        <v>808</v>
      </c>
    </row>
    <row r="795" spans="1:10" ht="14.25" x14ac:dyDescent="0.45">
      <c r="A795" s="71">
        <v>864</v>
      </c>
      <c r="B795" s="64" t="s">
        <v>52</v>
      </c>
      <c r="C795" s="64" t="s">
        <v>424</v>
      </c>
      <c r="D795" s="64" t="s">
        <v>425</v>
      </c>
      <c r="E795" s="64" t="s">
        <v>47</v>
      </c>
      <c r="F795" s="65">
        <v>43287</v>
      </c>
      <c r="G795" s="64" t="s">
        <v>75</v>
      </c>
      <c r="H795" s="64" t="s">
        <v>900</v>
      </c>
      <c r="I795" s="66">
        <v>1049</v>
      </c>
      <c r="J795" s="64" t="s">
        <v>808</v>
      </c>
    </row>
    <row r="796" spans="1:10" ht="14.25" x14ac:dyDescent="0.45">
      <c r="A796" s="72">
        <v>865</v>
      </c>
      <c r="B796" s="67" t="s">
        <v>52</v>
      </c>
      <c r="C796" s="67" t="s">
        <v>424</v>
      </c>
      <c r="D796" s="67" t="s">
        <v>425</v>
      </c>
      <c r="E796" s="67" t="s">
        <v>50</v>
      </c>
      <c r="F796" s="68">
        <v>43405</v>
      </c>
      <c r="G796" s="67" t="s">
        <v>77</v>
      </c>
      <c r="H796" s="67" t="s">
        <v>901</v>
      </c>
      <c r="I796" s="69">
        <v>949</v>
      </c>
      <c r="J796" s="67" t="s">
        <v>808</v>
      </c>
    </row>
    <row r="797" spans="1:10" ht="14.25" x14ac:dyDescent="0.45">
      <c r="A797" s="71">
        <v>866</v>
      </c>
      <c r="B797" s="64" t="s">
        <v>52</v>
      </c>
      <c r="C797" s="64" t="s">
        <v>424</v>
      </c>
      <c r="D797" s="64" t="s">
        <v>425</v>
      </c>
      <c r="E797" s="64" t="s">
        <v>46</v>
      </c>
      <c r="F797" s="65">
        <v>43129</v>
      </c>
      <c r="G797" s="64" t="s">
        <v>79</v>
      </c>
      <c r="H797" s="64" t="s">
        <v>902</v>
      </c>
      <c r="I797" s="66">
        <v>1659</v>
      </c>
      <c r="J797" s="64" t="s">
        <v>89</v>
      </c>
    </row>
    <row r="798" spans="1:10" ht="14.25" x14ac:dyDescent="0.45">
      <c r="A798" s="72">
        <v>867</v>
      </c>
      <c r="B798" s="67" t="s">
        <v>52</v>
      </c>
      <c r="C798" s="67" t="s">
        <v>424</v>
      </c>
      <c r="D798" s="67" t="s">
        <v>425</v>
      </c>
      <c r="E798" s="67" t="s">
        <v>45</v>
      </c>
      <c r="F798" s="68">
        <v>43383</v>
      </c>
      <c r="G798" s="67" t="s">
        <v>81</v>
      </c>
      <c r="H798" s="67" t="s">
        <v>903</v>
      </c>
      <c r="I798" s="69">
        <v>969</v>
      </c>
      <c r="J798" s="67" t="s">
        <v>89</v>
      </c>
    </row>
    <row r="799" spans="1:10" ht="14.25" x14ac:dyDescent="0.45">
      <c r="A799" s="71">
        <v>868</v>
      </c>
      <c r="B799" s="64" t="s">
        <v>52</v>
      </c>
      <c r="C799" s="64" t="s">
        <v>424</v>
      </c>
      <c r="D799" s="64" t="s">
        <v>425</v>
      </c>
      <c r="E799" s="64" t="s">
        <v>45</v>
      </c>
      <c r="F799" s="65">
        <v>43198</v>
      </c>
      <c r="G799" s="64" t="s">
        <v>83</v>
      </c>
      <c r="H799" s="64" t="s">
        <v>904</v>
      </c>
      <c r="I799" s="66">
        <v>729</v>
      </c>
      <c r="J799" s="64" t="s">
        <v>89</v>
      </c>
    </row>
    <row r="800" spans="1:10" ht="14.25" x14ac:dyDescent="0.45">
      <c r="A800" s="72">
        <v>869</v>
      </c>
      <c r="B800" s="67" t="s">
        <v>52</v>
      </c>
      <c r="C800" s="67" t="s">
        <v>424</v>
      </c>
      <c r="D800" s="67" t="s">
        <v>425</v>
      </c>
      <c r="E800" s="67" t="s">
        <v>10</v>
      </c>
      <c r="F800" s="68">
        <v>43115</v>
      </c>
      <c r="G800" s="67" t="s">
        <v>85</v>
      </c>
      <c r="H800" s="67" t="s">
        <v>905</v>
      </c>
      <c r="I800" s="69">
        <v>749</v>
      </c>
      <c r="J800" s="67" t="s">
        <v>89</v>
      </c>
    </row>
    <row r="801" spans="1:10" ht="14.25" x14ac:dyDescent="0.45">
      <c r="A801" s="71">
        <v>870</v>
      </c>
      <c r="B801" s="64" t="s">
        <v>52</v>
      </c>
      <c r="C801" s="64" t="s">
        <v>424</v>
      </c>
      <c r="D801" s="64" t="s">
        <v>425</v>
      </c>
      <c r="E801" s="64" t="s">
        <v>50</v>
      </c>
      <c r="F801" s="65">
        <v>43065</v>
      </c>
      <c r="G801" s="64" t="s">
        <v>87</v>
      </c>
      <c r="H801" s="64" t="s">
        <v>906</v>
      </c>
      <c r="I801" s="66">
        <v>479</v>
      </c>
      <c r="J801" s="64" t="s">
        <v>810</v>
      </c>
    </row>
    <row r="802" spans="1:10" ht="14.25" x14ac:dyDescent="0.45">
      <c r="A802" s="72">
        <v>871</v>
      </c>
      <c r="B802" s="67" t="s">
        <v>52</v>
      </c>
      <c r="C802" s="67" t="s">
        <v>409</v>
      </c>
      <c r="D802" s="67" t="s">
        <v>410</v>
      </c>
      <c r="E802" s="67" t="s">
        <v>46</v>
      </c>
      <c r="F802" s="68">
        <v>42910</v>
      </c>
      <c r="G802" s="67" t="s">
        <v>90</v>
      </c>
      <c r="H802" s="67" t="s">
        <v>907</v>
      </c>
      <c r="I802" s="69">
        <v>99</v>
      </c>
      <c r="J802" s="67" t="s">
        <v>908</v>
      </c>
    </row>
    <row r="803" spans="1:10" ht="14.25" x14ac:dyDescent="0.45">
      <c r="A803" s="71">
        <v>874</v>
      </c>
      <c r="B803" s="64" t="s">
        <v>52</v>
      </c>
      <c r="C803" s="64" t="s">
        <v>409</v>
      </c>
      <c r="D803" s="64" t="s">
        <v>410</v>
      </c>
      <c r="E803" s="64" t="s">
        <v>46</v>
      </c>
      <c r="F803" s="65">
        <v>43137</v>
      </c>
      <c r="G803" s="64" t="s">
        <v>68</v>
      </c>
      <c r="H803" s="64" t="s">
        <v>909</v>
      </c>
      <c r="I803" s="66">
        <v>29</v>
      </c>
      <c r="J803" s="64" t="s">
        <v>908</v>
      </c>
    </row>
    <row r="804" spans="1:10" ht="14.25" x14ac:dyDescent="0.45">
      <c r="A804" s="72">
        <v>875</v>
      </c>
      <c r="B804" s="67" t="s">
        <v>52</v>
      </c>
      <c r="C804" s="67" t="s">
        <v>409</v>
      </c>
      <c r="D804" s="67" t="s">
        <v>410</v>
      </c>
      <c r="E804" s="67" t="s">
        <v>10</v>
      </c>
      <c r="F804" s="68">
        <v>42948</v>
      </c>
      <c r="G804" s="67" t="s">
        <v>71</v>
      </c>
      <c r="H804" s="67" t="s">
        <v>910</v>
      </c>
      <c r="I804" s="69">
        <v>229</v>
      </c>
      <c r="J804" s="67" t="s">
        <v>911</v>
      </c>
    </row>
    <row r="805" spans="1:10" ht="14.25" x14ac:dyDescent="0.45">
      <c r="A805" s="71">
        <v>877</v>
      </c>
      <c r="B805" s="64" t="s">
        <v>52</v>
      </c>
      <c r="C805" s="64" t="s">
        <v>409</v>
      </c>
      <c r="D805" s="64" t="s">
        <v>410</v>
      </c>
      <c r="E805" s="64" t="s">
        <v>46</v>
      </c>
      <c r="F805" s="65">
        <v>42919</v>
      </c>
      <c r="G805" s="64" t="s">
        <v>75</v>
      </c>
      <c r="H805" s="64" t="s">
        <v>912</v>
      </c>
      <c r="I805" s="66">
        <v>33.99</v>
      </c>
      <c r="J805" s="64" t="s">
        <v>913</v>
      </c>
    </row>
    <row r="806" spans="1:10" ht="14.25" x14ac:dyDescent="0.45">
      <c r="A806" s="72">
        <v>878</v>
      </c>
      <c r="B806" s="67" t="s">
        <v>52</v>
      </c>
      <c r="C806" s="67" t="s">
        <v>409</v>
      </c>
      <c r="D806" s="67" t="s">
        <v>410</v>
      </c>
      <c r="E806" s="67" t="s">
        <v>47</v>
      </c>
      <c r="F806" s="68">
        <v>43101</v>
      </c>
      <c r="G806" s="67" t="s">
        <v>77</v>
      </c>
      <c r="H806" s="67" t="s">
        <v>914</v>
      </c>
      <c r="I806" s="69">
        <v>129</v>
      </c>
      <c r="J806" s="67" t="s">
        <v>915</v>
      </c>
    </row>
    <row r="807" spans="1:10" ht="14.25" x14ac:dyDescent="0.45">
      <c r="A807" s="71">
        <v>879</v>
      </c>
      <c r="B807" s="64" t="s">
        <v>52</v>
      </c>
      <c r="C807" s="64" t="s">
        <v>409</v>
      </c>
      <c r="D807" s="64" t="s">
        <v>410</v>
      </c>
      <c r="E807" s="64" t="s">
        <v>47</v>
      </c>
      <c r="F807" s="65">
        <v>42802</v>
      </c>
      <c r="G807" s="64" t="s">
        <v>79</v>
      </c>
      <c r="H807" s="64" t="s">
        <v>916</v>
      </c>
      <c r="I807" s="66">
        <v>175</v>
      </c>
      <c r="J807" s="64" t="s">
        <v>908</v>
      </c>
    </row>
    <row r="808" spans="1:10" ht="14.25" x14ac:dyDescent="0.45">
      <c r="A808" s="72">
        <v>880</v>
      </c>
      <c r="B808" s="67" t="s">
        <v>52</v>
      </c>
      <c r="C808" s="67" t="s">
        <v>409</v>
      </c>
      <c r="D808" s="67" t="s">
        <v>410</v>
      </c>
      <c r="E808" s="67" t="s">
        <v>45</v>
      </c>
      <c r="F808" s="68">
        <v>42917</v>
      </c>
      <c r="G808" s="67" t="s">
        <v>81</v>
      </c>
      <c r="H808" s="67" t="s">
        <v>917</v>
      </c>
      <c r="I808" s="69">
        <v>135</v>
      </c>
      <c r="J808" s="67" t="s">
        <v>918</v>
      </c>
    </row>
    <row r="809" spans="1:10" ht="14.25" x14ac:dyDescent="0.45">
      <c r="A809" s="71">
        <v>881</v>
      </c>
      <c r="B809" s="64" t="s">
        <v>52</v>
      </c>
      <c r="C809" s="64" t="s">
        <v>409</v>
      </c>
      <c r="D809" s="64" t="s">
        <v>410</v>
      </c>
      <c r="E809" s="64" t="s">
        <v>10</v>
      </c>
      <c r="F809" s="65">
        <v>43102</v>
      </c>
      <c r="G809" s="64" t="s">
        <v>83</v>
      </c>
      <c r="H809" s="64" t="s">
        <v>919</v>
      </c>
      <c r="I809" s="66">
        <v>29</v>
      </c>
      <c r="J809" s="64" t="s">
        <v>908</v>
      </c>
    </row>
    <row r="810" spans="1:10" ht="14.25" x14ac:dyDescent="0.45">
      <c r="A810" s="72">
        <v>882</v>
      </c>
      <c r="B810" s="67" t="s">
        <v>52</v>
      </c>
      <c r="C810" s="67" t="s">
        <v>409</v>
      </c>
      <c r="D810" s="67" t="s">
        <v>410</v>
      </c>
      <c r="E810" s="67" t="s">
        <v>47</v>
      </c>
      <c r="F810" s="68">
        <v>43279</v>
      </c>
      <c r="G810" s="67" t="s">
        <v>85</v>
      </c>
      <c r="H810" s="67" t="s">
        <v>920</v>
      </c>
      <c r="I810" s="69">
        <v>99</v>
      </c>
      <c r="J810" s="67" t="s">
        <v>908</v>
      </c>
    </row>
    <row r="811" spans="1:10" ht="14.25" x14ac:dyDescent="0.45">
      <c r="A811" s="71">
        <v>883</v>
      </c>
      <c r="B811" s="64" t="s">
        <v>52</v>
      </c>
      <c r="C811" s="64" t="s">
        <v>409</v>
      </c>
      <c r="D811" s="64" t="s">
        <v>410</v>
      </c>
      <c r="E811" s="64" t="s">
        <v>49</v>
      </c>
      <c r="F811" s="65">
        <v>43349</v>
      </c>
      <c r="G811" s="64" t="s">
        <v>87</v>
      </c>
      <c r="H811" s="64" t="s">
        <v>921</v>
      </c>
      <c r="I811" s="66">
        <v>49.99</v>
      </c>
      <c r="J811" s="64" t="s">
        <v>922</v>
      </c>
    </row>
    <row r="812" spans="1:10" ht="14.25" x14ac:dyDescent="0.45">
      <c r="A812" s="72">
        <v>884</v>
      </c>
      <c r="B812" s="67" t="s">
        <v>52</v>
      </c>
      <c r="C812" s="67" t="s">
        <v>409</v>
      </c>
      <c r="D812" s="67" t="s">
        <v>410</v>
      </c>
      <c r="E812" s="67" t="s">
        <v>49</v>
      </c>
      <c r="F812" s="68">
        <v>42749</v>
      </c>
      <c r="G812" s="67" t="s">
        <v>90</v>
      </c>
      <c r="H812" s="67" t="s">
        <v>923</v>
      </c>
      <c r="I812" s="69">
        <v>189</v>
      </c>
      <c r="J812" s="67" t="s">
        <v>924</v>
      </c>
    </row>
    <row r="813" spans="1:10" ht="14.25" x14ac:dyDescent="0.45">
      <c r="A813" s="71">
        <v>885</v>
      </c>
      <c r="B813" s="64" t="s">
        <v>52</v>
      </c>
      <c r="C813" s="64" t="s">
        <v>409</v>
      </c>
      <c r="D813" s="64" t="s">
        <v>410</v>
      </c>
      <c r="E813" s="64" t="s">
        <v>45</v>
      </c>
      <c r="F813" s="65">
        <v>43124</v>
      </c>
      <c r="G813" s="64" t="s">
        <v>62</v>
      </c>
      <c r="H813" s="64" t="s">
        <v>925</v>
      </c>
      <c r="I813" s="66">
        <v>69.989999999999995</v>
      </c>
      <c r="J813" s="64" t="s">
        <v>926</v>
      </c>
    </row>
    <row r="814" spans="1:10" ht="14.25" x14ac:dyDescent="0.45">
      <c r="A814" s="72">
        <v>886</v>
      </c>
      <c r="B814" s="67" t="s">
        <v>52</v>
      </c>
      <c r="C814" s="67" t="s">
        <v>409</v>
      </c>
      <c r="D814" s="67" t="s">
        <v>410</v>
      </c>
      <c r="E814" s="67" t="s">
        <v>10</v>
      </c>
      <c r="F814" s="68">
        <v>43257</v>
      </c>
      <c r="G814" s="67" t="s">
        <v>65</v>
      </c>
      <c r="H814" s="67" t="s">
        <v>927</v>
      </c>
      <c r="I814" s="69">
        <v>29</v>
      </c>
      <c r="J814" s="67" t="s">
        <v>908</v>
      </c>
    </row>
    <row r="815" spans="1:10" ht="14.25" x14ac:dyDescent="0.45">
      <c r="A815" s="71">
        <v>887</v>
      </c>
      <c r="B815" s="64" t="s">
        <v>52</v>
      </c>
      <c r="C815" s="64" t="s">
        <v>409</v>
      </c>
      <c r="D815" s="64" t="s">
        <v>410</v>
      </c>
      <c r="E815" s="64" t="s">
        <v>10</v>
      </c>
      <c r="F815" s="65">
        <v>42751</v>
      </c>
      <c r="G815" s="64" t="s">
        <v>68</v>
      </c>
      <c r="H815" s="64" t="s">
        <v>928</v>
      </c>
      <c r="I815" s="66">
        <v>249</v>
      </c>
      <c r="J815" s="64" t="s">
        <v>908</v>
      </c>
    </row>
    <row r="816" spans="1:10" ht="14.25" x14ac:dyDescent="0.45">
      <c r="A816" s="72">
        <v>888</v>
      </c>
      <c r="B816" s="67" t="s">
        <v>52</v>
      </c>
      <c r="C816" s="67" t="s">
        <v>409</v>
      </c>
      <c r="D816" s="67" t="s">
        <v>410</v>
      </c>
      <c r="E816" s="67" t="s">
        <v>47</v>
      </c>
      <c r="F816" s="68">
        <v>43006</v>
      </c>
      <c r="G816" s="67" t="s">
        <v>71</v>
      </c>
      <c r="H816" s="67" t="s">
        <v>929</v>
      </c>
      <c r="I816" s="69">
        <v>349</v>
      </c>
      <c r="J816" s="67" t="s">
        <v>911</v>
      </c>
    </row>
    <row r="817" spans="1:10" ht="14.25" x14ac:dyDescent="0.45">
      <c r="A817" s="71">
        <v>889</v>
      </c>
      <c r="B817" s="64" t="s">
        <v>52</v>
      </c>
      <c r="C817" s="64" t="s">
        <v>409</v>
      </c>
      <c r="D817" s="64" t="s">
        <v>410</v>
      </c>
      <c r="E817" s="64" t="s">
        <v>50</v>
      </c>
      <c r="F817" s="65">
        <v>42812</v>
      </c>
      <c r="G817" s="64" t="s">
        <v>73</v>
      </c>
      <c r="H817" s="64" t="s">
        <v>930</v>
      </c>
      <c r="I817" s="66">
        <v>199</v>
      </c>
      <c r="J817" s="64" t="s">
        <v>915</v>
      </c>
    </row>
    <row r="818" spans="1:10" ht="14.25" x14ac:dyDescent="0.45">
      <c r="A818" s="72">
        <v>890</v>
      </c>
      <c r="B818" s="67" t="s">
        <v>52</v>
      </c>
      <c r="C818" s="67" t="s">
        <v>409</v>
      </c>
      <c r="D818" s="67" t="s">
        <v>410</v>
      </c>
      <c r="E818" s="67" t="s">
        <v>45</v>
      </c>
      <c r="F818" s="68">
        <v>43107</v>
      </c>
      <c r="G818" s="67" t="s">
        <v>75</v>
      </c>
      <c r="H818" s="67" t="s">
        <v>931</v>
      </c>
      <c r="I818" s="69">
        <v>579</v>
      </c>
      <c r="J818" s="67" t="s">
        <v>911</v>
      </c>
    </row>
    <row r="819" spans="1:10" ht="14.25" x14ac:dyDescent="0.45">
      <c r="A819" s="71">
        <v>891</v>
      </c>
      <c r="B819" s="64" t="s">
        <v>52</v>
      </c>
      <c r="C819" s="64" t="s">
        <v>409</v>
      </c>
      <c r="D819" s="64" t="s">
        <v>410</v>
      </c>
      <c r="E819" s="64" t="s">
        <v>46</v>
      </c>
      <c r="F819" s="65">
        <v>43022</v>
      </c>
      <c r="G819" s="64" t="s">
        <v>77</v>
      </c>
      <c r="H819" s="64" t="s">
        <v>932</v>
      </c>
      <c r="I819" s="66">
        <v>279</v>
      </c>
      <c r="J819" s="64" t="s">
        <v>924</v>
      </c>
    </row>
    <row r="820" spans="1:10" ht="14.25" x14ac:dyDescent="0.45">
      <c r="A820" s="72">
        <v>892</v>
      </c>
      <c r="B820" s="67" t="s">
        <v>52</v>
      </c>
      <c r="C820" s="67" t="s">
        <v>409</v>
      </c>
      <c r="D820" s="67" t="s">
        <v>410</v>
      </c>
      <c r="E820" s="67" t="s">
        <v>47</v>
      </c>
      <c r="F820" s="68">
        <v>42822</v>
      </c>
      <c r="G820" s="67" t="s">
        <v>79</v>
      </c>
      <c r="H820" s="67" t="s">
        <v>933</v>
      </c>
      <c r="I820" s="69">
        <v>29</v>
      </c>
      <c r="J820" s="67" t="s">
        <v>908</v>
      </c>
    </row>
    <row r="821" spans="1:10" ht="14.25" x14ac:dyDescent="0.45">
      <c r="A821" s="71">
        <v>894</v>
      </c>
      <c r="B821" s="64" t="s">
        <v>52</v>
      </c>
      <c r="C821" s="64" t="s">
        <v>409</v>
      </c>
      <c r="D821" s="64" t="s">
        <v>410</v>
      </c>
      <c r="E821" s="64" t="s">
        <v>10</v>
      </c>
      <c r="F821" s="65">
        <v>43205</v>
      </c>
      <c r="G821" s="64" t="s">
        <v>83</v>
      </c>
      <c r="H821" s="64" t="s">
        <v>934</v>
      </c>
      <c r="I821" s="66">
        <v>189</v>
      </c>
      <c r="J821" s="64" t="s">
        <v>924</v>
      </c>
    </row>
    <row r="822" spans="1:10" ht="14.25" x14ac:dyDescent="0.45">
      <c r="A822" s="72">
        <v>895</v>
      </c>
      <c r="B822" s="67" t="s">
        <v>52</v>
      </c>
      <c r="C822" s="67" t="s">
        <v>409</v>
      </c>
      <c r="D822" s="67" t="s">
        <v>410</v>
      </c>
      <c r="E822" s="67" t="s">
        <v>10</v>
      </c>
      <c r="F822" s="68">
        <v>42840</v>
      </c>
      <c r="G822" s="67" t="s">
        <v>85</v>
      </c>
      <c r="H822" s="67" t="s">
        <v>935</v>
      </c>
      <c r="I822" s="69">
        <v>139</v>
      </c>
      <c r="J822" s="67" t="s">
        <v>936</v>
      </c>
    </row>
    <row r="823" spans="1:10" ht="14.25" x14ac:dyDescent="0.45">
      <c r="A823" s="71">
        <v>896</v>
      </c>
      <c r="B823" s="64" t="s">
        <v>52</v>
      </c>
      <c r="C823" s="64" t="s">
        <v>409</v>
      </c>
      <c r="D823" s="64" t="s">
        <v>410</v>
      </c>
      <c r="E823" s="64" t="s">
        <v>46</v>
      </c>
      <c r="F823" s="65">
        <v>43350</v>
      </c>
      <c r="G823" s="64" t="s">
        <v>87</v>
      </c>
      <c r="H823" s="64" t="s">
        <v>937</v>
      </c>
      <c r="I823" s="66">
        <v>251</v>
      </c>
      <c r="J823" s="64" t="s">
        <v>908</v>
      </c>
    </row>
    <row r="824" spans="1:10" ht="14.25" x14ac:dyDescent="0.45">
      <c r="A824" s="72">
        <v>897</v>
      </c>
      <c r="B824" s="67" t="s">
        <v>52</v>
      </c>
      <c r="C824" s="67" t="s">
        <v>409</v>
      </c>
      <c r="D824" s="67" t="s">
        <v>410</v>
      </c>
      <c r="E824" s="67" t="s">
        <v>49</v>
      </c>
      <c r="F824" s="68">
        <v>42821</v>
      </c>
      <c r="G824" s="67" t="s">
        <v>90</v>
      </c>
      <c r="H824" s="67" t="s">
        <v>938</v>
      </c>
      <c r="I824" s="69">
        <v>389</v>
      </c>
      <c r="J824" s="67" t="s">
        <v>924</v>
      </c>
    </row>
    <row r="825" spans="1:10" ht="14.25" x14ac:dyDescent="0.45">
      <c r="A825" s="71">
        <v>898</v>
      </c>
      <c r="B825" s="64" t="s">
        <v>52</v>
      </c>
      <c r="C825" s="64" t="s">
        <v>409</v>
      </c>
      <c r="D825" s="64" t="s">
        <v>410</v>
      </c>
      <c r="E825" s="64" t="s">
        <v>49</v>
      </c>
      <c r="F825" s="65">
        <v>43305</v>
      </c>
      <c r="G825" s="64" t="s">
        <v>62</v>
      </c>
      <c r="H825" s="64" t="s">
        <v>939</v>
      </c>
      <c r="I825" s="66">
        <v>219</v>
      </c>
      <c r="J825" s="64" t="s">
        <v>924</v>
      </c>
    </row>
    <row r="826" spans="1:10" ht="14.25" x14ac:dyDescent="0.45">
      <c r="A826" s="72">
        <v>899</v>
      </c>
      <c r="B826" s="67" t="s">
        <v>52</v>
      </c>
      <c r="C826" s="67" t="s">
        <v>409</v>
      </c>
      <c r="D826" s="67" t="s">
        <v>410</v>
      </c>
      <c r="E826" s="67" t="s">
        <v>45</v>
      </c>
      <c r="F826" s="68">
        <v>42840</v>
      </c>
      <c r="G826" s="67" t="s">
        <v>65</v>
      </c>
      <c r="H826" s="67" t="s">
        <v>940</v>
      </c>
      <c r="I826" s="69">
        <v>579</v>
      </c>
      <c r="J826" s="67" t="s">
        <v>911</v>
      </c>
    </row>
    <row r="827" spans="1:10" ht="14.25" x14ac:dyDescent="0.45">
      <c r="A827" s="71">
        <v>900</v>
      </c>
      <c r="B827" s="64" t="s">
        <v>52</v>
      </c>
      <c r="C827" s="64" t="s">
        <v>409</v>
      </c>
      <c r="D827" s="64" t="s">
        <v>410</v>
      </c>
      <c r="E827" s="64" t="s">
        <v>49</v>
      </c>
      <c r="F827" s="65">
        <v>42762</v>
      </c>
      <c r="G827" s="64" t="s">
        <v>68</v>
      </c>
      <c r="H827" s="64" t="s">
        <v>941</v>
      </c>
      <c r="I827" s="66">
        <v>79</v>
      </c>
      <c r="J827" s="64" t="s">
        <v>591</v>
      </c>
    </row>
    <row r="828" spans="1:10" ht="14.25" x14ac:dyDescent="0.45">
      <c r="A828" s="72">
        <v>901</v>
      </c>
      <c r="B828" s="67" t="s">
        <v>52</v>
      </c>
      <c r="C828" s="67" t="s">
        <v>409</v>
      </c>
      <c r="D828" s="67" t="s">
        <v>410</v>
      </c>
      <c r="E828" s="67" t="s">
        <v>46</v>
      </c>
      <c r="F828" s="68">
        <v>43028</v>
      </c>
      <c r="G828" s="67" t="s">
        <v>71</v>
      </c>
      <c r="H828" s="67" t="s">
        <v>942</v>
      </c>
      <c r="I828" s="69">
        <v>129</v>
      </c>
      <c r="J828" s="67" t="s">
        <v>908</v>
      </c>
    </row>
    <row r="829" spans="1:10" ht="14.25" x14ac:dyDescent="0.45">
      <c r="A829" s="71">
        <v>902</v>
      </c>
      <c r="B829" s="64" t="s">
        <v>52</v>
      </c>
      <c r="C829" s="64" t="s">
        <v>409</v>
      </c>
      <c r="D829" s="64" t="s">
        <v>410</v>
      </c>
      <c r="E829" s="64" t="s">
        <v>47</v>
      </c>
      <c r="F829" s="65">
        <v>43312</v>
      </c>
      <c r="G829" s="64" t="s">
        <v>73</v>
      </c>
      <c r="H829" s="64" t="s">
        <v>943</v>
      </c>
      <c r="I829" s="66">
        <v>79</v>
      </c>
      <c r="J829" s="64" t="s">
        <v>915</v>
      </c>
    </row>
    <row r="830" spans="1:10" ht="14.25" x14ac:dyDescent="0.45">
      <c r="A830" s="72">
        <v>904</v>
      </c>
      <c r="B830" s="67" t="s">
        <v>52</v>
      </c>
      <c r="C830" s="67" t="s">
        <v>409</v>
      </c>
      <c r="D830" s="67" t="s">
        <v>410</v>
      </c>
      <c r="E830" s="67" t="s">
        <v>50</v>
      </c>
      <c r="F830" s="68">
        <v>43323</v>
      </c>
      <c r="G830" s="67" t="s">
        <v>77</v>
      </c>
      <c r="H830" s="67" t="s">
        <v>944</v>
      </c>
      <c r="I830" s="69">
        <v>129</v>
      </c>
      <c r="J830" s="67" t="s">
        <v>915</v>
      </c>
    </row>
    <row r="831" spans="1:10" ht="14.25" x14ac:dyDescent="0.45">
      <c r="A831" s="71">
        <v>905</v>
      </c>
      <c r="B831" s="64" t="s">
        <v>52</v>
      </c>
      <c r="C831" s="64" t="s">
        <v>409</v>
      </c>
      <c r="D831" s="64" t="s">
        <v>410</v>
      </c>
      <c r="E831" s="64" t="s">
        <v>49</v>
      </c>
      <c r="F831" s="65">
        <v>42943</v>
      </c>
      <c r="G831" s="64" t="s">
        <v>79</v>
      </c>
      <c r="H831" s="64" t="s">
        <v>945</v>
      </c>
      <c r="I831" s="66">
        <v>199</v>
      </c>
      <c r="J831" s="64" t="s">
        <v>946</v>
      </c>
    </row>
    <row r="832" spans="1:10" ht="14.25" x14ac:dyDescent="0.45">
      <c r="A832" s="72">
        <v>906</v>
      </c>
      <c r="B832" s="67" t="s">
        <v>52</v>
      </c>
      <c r="C832" s="67" t="s">
        <v>409</v>
      </c>
      <c r="D832" s="67" t="s">
        <v>410</v>
      </c>
      <c r="E832" s="67" t="s">
        <v>46</v>
      </c>
      <c r="F832" s="68">
        <v>43221</v>
      </c>
      <c r="G832" s="67" t="s">
        <v>81</v>
      </c>
      <c r="H832" s="67" t="s">
        <v>947</v>
      </c>
      <c r="I832" s="69">
        <v>99</v>
      </c>
      <c r="J832" s="67" t="s">
        <v>908</v>
      </c>
    </row>
    <row r="833" spans="1:10" ht="14.25" x14ac:dyDescent="0.45">
      <c r="A833" s="71">
        <v>907</v>
      </c>
      <c r="B833" s="64" t="s">
        <v>52</v>
      </c>
      <c r="C833" s="64" t="s">
        <v>409</v>
      </c>
      <c r="D833" s="64" t="s">
        <v>410</v>
      </c>
      <c r="E833" s="64" t="s">
        <v>46</v>
      </c>
      <c r="F833" s="65">
        <v>43385</v>
      </c>
      <c r="G833" s="64" t="s">
        <v>83</v>
      </c>
      <c r="H833" s="64" t="s">
        <v>948</v>
      </c>
      <c r="I833" s="66">
        <v>375</v>
      </c>
      <c r="J833" s="64" t="s">
        <v>949</v>
      </c>
    </row>
    <row r="834" spans="1:10" ht="14.25" x14ac:dyDescent="0.45">
      <c r="A834" s="72">
        <v>908</v>
      </c>
      <c r="B834" s="67" t="s">
        <v>52</v>
      </c>
      <c r="C834" s="67" t="s">
        <v>409</v>
      </c>
      <c r="D834" s="67" t="s">
        <v>410</v>
      </c>
      <c r="E834" s="67" t="s">
        <v>50</v>
      </c>
      <c r="F834" s="68">
        <v>43168</v>
      </c>
      <c r="G834" s="67" t="s">
        <v>85</v>
      </c>
      <c r="H834" s="67" t="s">
        <v>950</v>
      </c>
      <c r="I834" s="69">
        <v>129</v>
      </c>
      <c r="J834" s="67" t="s">
        <v>915</v>
      </c>
    </row>
    <row r="835" spans="1:10" ht="14.25" x14ac:dyDescent="0.45">
      <c r="A835" s="71">
        <v>909</v>
      </c>
      <c r="B835" s="64" t="s">
        <v>52</v>
      </c>
      <c r="C835" s="64" t="s">
        <v>409</v>
      </c>
      <c r="D835" s="64" t="s">
        <v>410</v>
      </c>
      <c r="E835" s="64" t="s">
        <v>47</v>
      </c>
      <c r="F835" s="65">
        <v>42866</v>
      </c>
      <c r="G835" s="64" t="s">
        <v>87</v>
      </c>
      <c r="H835" s="64" t="s">
        <v>951</v>
      </c>
      <c r="I835" s="66">
        <v>99</v>
      </c>
      <c r="J835" s="64" t="s">
        <v>908</v>
      </c>
    </row>
    <row r="836" spans="1:10" ht="14.25" x14ac:dyDescent="0.45">
      <c r="A836" s="72">
        <v>910</v>
      </c>
      <c r="B836" s="67" t="s">
        <v>52</v>
      </c>
      <c r="C836" s="67" t="s">
        <v>409</v>
      </c>
      <c r="D836" s="67" t="s">
        <v>410</v>
      </c>
      <c r="E836" s="67" t="s">
        <v>47</v>
      </c>
      <c r="F836" s="68">
        <v>42991</v>
      </c>
      <c r="G836" s="67" t="s">
        <v>90</v>
      </c>
      <c r="H836" s="67" t="s">
        <v>952</v>
      </c>
      <c r="I836" s="69">
        <v>99</v>
      </c>
      <c r="J836" s="67" t="s">
        <v>908</v>
      </c>
    </row>
    <row r="837" spans="1:10" ht="14.25" x14ac:dyDescent="0.45">
      <c r="A837" s="71">
        <v>911</v>
      </c>
      <c r="B837" s="64" t="s">
        <v>52</v>
      </c>
      <c r="C837" s="64" t="s">
        <v>409</v>
      </c>
      <c r="D837" s="64" t="s">
        <v>410</v>
      </c>
      <c r="E837" s="64" t="s">
        <v>45</v>
      </c>
      <c r="F837" s="65">
        <v>43109</v>
      </c>
      <c r="G837" s="64" t="s">
        <v>62</v>
      </c>
      <c r="H837" s="64" t="s">
        <v>953</v>
      </c>
      <c r="I837" s="66">
        <v>199</v>
      </c>
      <c r="J837" s="64" t="s">
        <v>915</v>
      </c>
    </row>
    <row r="838" spans="1:10" ht="14.25" x14ac:dyDescent="0.45">
      <c r="A838" s="72">
        <v>912</v>
      </c>
      <c r="B838" s="67" t="s">
        <v>52</v>
      </c>
      <c r="C838" s="67" t="s">
        <v>409</v>
      </c>
      <c r="D838" s="67" t="s">
        <v>410</v>
      </c>
      <c r="E838" s="67" t="s">
        <v>46</v>
      </c>
      <c r="F838" s="68">
        <v>42769</v>
      </c>
      <c r="G838" s="67" t="s">
        <v>65</v>
      </c>
      <c r="H838" s="67" t="s">
        <v>954</v>
      </c>
      <c r="I838" s="69">
        <v>129</v>
      </c>
      <c r="J838" s="67" t="s">
        <v>915</v>
      </c>
    </row>
    <row r="839" spans="1:10" ht="14.25" x14ac:dyDescent="0.45">
      <c r="A839" s="71">
        <v>913</v>
      </c>
      <c r="B839" s="64" t="s">
        <v>52</v>
      </c>
      <c r="C839" s="64" t="s">
        <v>409</v>
      </c>
      <c r="D839" s="64" t="s">
        <v>410</v>
      </c>
      <c r="E839" s="64" t="s">
        <v>45</v>
      </c>
      <c r="F839" s="65">
        <v>42960</v>
      </c>
      <c r="G839" s="64" t="s">
        <v>68</v>
      </c>
      <c r="H839" s="64" t="s">
        <v>955</v>
      </c>
      <c r="I839" s="66">
        <v>52</v>
      </c>
      <c r="J839" s="64" t="s">
        <v>922</v>
      </c>
    </row>
    <row r="840" spans="1:10" ht="14.25" x14ac:dyDescent="0.45">
      <c r="A840" s="72">
        <v>914</v>
      </c>
      <c r="B840" s="67" t="s">
        <v>52</v>
      </c>
      <c r="C840" s="67" t="s">
        <v>409</v>
      </c>
      <c r="D840" s="67" t="s">
        <v>410</v>
      </c>
      <c r="E840" s="67" t="s">
        <v>49</v>
      </c>
      <c r="F840" s="68">
        <v>43257</v>
      </c>
      <c r="G840" s="67" t="s">
        <v>71</v>
      </c>
      <c r="H840" s="67" t="s">
        <v>956</v>
      </c>
      <c r="I840" s="69">
        <v>89.95</v>
      </c>
      <c r="J840" s="67" t="s">
        <v>926</v>
      </c>
    </row>
    <row r="841" spans="1:10" ht="14.25" x14ac:dyDescent="0.45">
      <c r="A841" s="71">
        <v>915</v>
      </c>
      <c r="B841" s="64" t="s">
        <v>52</v>
      </c>
      <c r="C841" s="64" t="s">
        <v>409</v>
      </c>
      <c r="D841" s="64" t="s">
        <v>410</v>
      </c>
      <c r="E841" s="64" t="s">
        <v>50</v>
      </c>
      <c r="F841" s="65">
        <v>43174</v>
      </c>
      <c r="G841" s="64" t="s">
        <v>73</v>
      </c>
      <c r="H841" s="64" t="s">
        <v>957</v>
      </c>
      <c r="I841" s="66">
        <v>99</v>
      </c>
      <c r="J841" s="64" t="s">
        <v>908</v>
      </c>
    </row>
    <row r="842" spans="1:10" ht="14.25" x14ac:dyDescent="0.45">
      <c r="A842" s="72">
        <v>916</v>
      </c>
      <c r="B842" s="67" t="s">
        <v>52</v>
      </c>
      <c r="C842" s="67" t="s">
        <v>409</v>
      </c>
      <c r="D842" s="67" t="s">
        <v>410</v>
      </c>
      <c r="E842" s="67" t="s">
        <v>49</v>
      </c>
      <c r="F842" s="68">
        <v>43094</v>
      </c>
      <c r="G842" s="67" t="s">
        <v>75</v>
      </c>
      <c r="H842" s="67" t="s">
        <v>958</v>
      </c>
      <c r="I842" s="69">
        <v>29</v>
      </c>
      <c r="J842" s="67" t="s">
        <v>908</v>
      </c>
    </row>
    <row r="843" spans="1:10" ht="14.25" x14ac:dyDescent="0.45">
      <c r="A843" s="71">
        <v>917</v>
      </c>
      <c r="B843" s="64" t="s">
        <v>52</v>
      </c>
      <c r="C843" s="64" t="s">
        <v>409</v>
      </c>
      <c r="D843" s="64" t="s">
        <v>410</v>
      </c>
      <c r="E843" s="64" t="s">
        <v>46</v>
      </c>
      <c r="F843" s="65">
        <v>43169</v>
      </c>
      <c r="G843" s="64" t="s">
        <v>77</v>
      </c>
      <c r="H843" s="64" t="s">
        <v>959</v>
      </c>
      <c r="I843" s="66">
        <v>599</v>
      </c>
      <c r="J843" s="64" t="s">
        <v>924</v>
      </c>
    </row>
    <row r="844" spans="1:10" ht="14.25" x14ac:dyDescent="0.45">
      <c r="A844" s="72">
        <v>918</v>
      </c>
      <c r="B844" s="67" t="s">
        <v>52</v>
      </c>
      <c r="C844" s="67" t="s">
        <v>409</v>
      </c>
      <c r="D844" s="67" t="s">
        <v>410</v>
      </c>
      <c r="E844" s="67" t="s">
        <v>50</v>
      </c>
      <c r="F844" s="68">
        <v>43311</v>
      </c>
      <c r="G844" s="67" t="s">
        <v>79</v>
      </c>
      <c r="H844" s="67" t="s">
        <v>960</v>
      </c>
      <c r="I844" s="69">
        <v>29</v>
      </c>
      <c r="J844" s="67" t="s">
        <v>908</v>
      </c>
    </row>
    <row r="845" spans="1:10" ht="14.25" x14ac:dyDescent="0.45">
      <c r="A845" s="71">
        <v>919</v>
      </c>
      <c r="B845" s="64" t="s">
        <v>52</v>
      </c>
      <c r="C845" s="64" t="s">
        <v>409</v>
      </c>
      <c r="D845" s="64" t="s">
        <v>410</v>
      </c>
      <c r="E845" s="64" t="s">
        <v>49</v>
      </c>
      <c r="F845" s="65">
        <v>43020</v>
      </c>
      <c r="G845" s="64" t="s">
        <v>81</v>
      </c>
      <c r="H845" s="64" t="s">
        <v>961</v>
      </c>
      <c r="I845" s="66">
        <v>93</v>
      </c>
      <c r="J845" s="64" t="s">
        <v>908</v>
      </c>
    </row>
    <row r="846" spans="1:10" ht="14.25" x14ac:dyDescent="0.45">
      <c r="A846" s="72">
        <v>920</v>
      </c>
      <c r="B846" s="67" t="s">
        <v>52</v>
      </c>
      <c r="C846" s="67" t="s">
        <v>409</v>
      </c>
      <c r="D846" s="67" t="s">
        <v>410</v>
      </c>
      <c r="E846" s="67" t="s">
        <v>46</v>
      </c>
      <c r="F846" s="68">
        <v>43158</v>
      </c>
      <c r="G846" s="67" t="s">
        <v>83</v>
      </c>
      <c r="H846" s="67" t="s">
        <v>962</v>
      </c>
      <c r="I846" s="69">
        <v>199</v>
      </c>
      <c r="J846" s="67" t="s">
        <v>366</v>
      </c>
    </row>
    <row r="847" spans="1:10" ht="14.25" x14ac:dyDescent="0.45">
      <c r="A847" s="71">
        <v>921</v>
      </c>
      <c r="B847" s="64" t="s">
        <v>52</v>
      </c>
      <c r="C847" s="64" t="s">
        <v>409</v>
      </c>
      <c r="D847" s="64" t="s">
        <v>410</v>
      </c>
      <c r="E847" s="64" t="s">
        <v>45</v>
      </c>
      <c r="F847" s="65">
        <v>43317</v>
      </c>
      <c r="G847" s="64" t="s">
        <v>85</v>
      </c>
      <c r="H847" s="64" t="s">
        <v>963</v>
      </c>
      <c r="I847" s="66">
        <v>34.99</v>
      </c>
      <c r="J847" s="64" t="s">
        <v>591</v>
      </c>
    </row>
    <row r="848" spans="1:10" ht="14.25" x14ac:dyDescent="0.45">
      <c r="A848" s="72">
        <v>922</v>
      </c>
      <c r="B848" s="67" t="s">
        <v>52</v>
      </c>
      <c r="C848" s="67" t="s">
        <v>409</v>
      </c>
      <c r="D848" s="67" t="s">
        <v>410</v>
      </c>
      <c r="E848" s="67" t="s">
        <v>49</v>
      </c>
      <c r="F848" s="68">
        <v>42953</v>
      </c>
      <c r="G848" s="67" t="s">
        <v>87</v>
      </c>
      <c r="H848" s="67" t="s">
        <v>964</v>
      </c>
      <c r="I848" s="69">
        <v>174</v>
      </c>
      <c r="J848" s="67" t="s">
        <v>908</v>
      </c>
    </row>
    <row r="849" spans="1:10" ht="14.25" x14ac:dyDescent="0.45">
      <c r="A849" s="71">
        <v>923</v>
      </c>
      <c r="B849" s="64" t="s">
        <v>52</v>
      </c>
      <c r="C849" s="64" t="s">
        <v>409</v>
      </c>
      <c r="D849" s="64" t="s">
        <v>410</v>
      </c>
      <c r="E849" s="64" t="s">
        <v>46</v>
      </c>
      <c r="F849" s="65">
        <v>42849</v>
      </c>
      <c r="G849" s="64" t="s">
        <v>90</v>
      </c>
      <c r="H849" s="64" t="s">
        <v>965</v>
      </c>
      <c r="I849" s="66">
        <v>389</v>
      </c>
      <c r="J849" s="64" t="s">
        <v>924</v>
      </c>
    </row>
    <row r="850" spans="1:10" ht="14.25" x14ac:dyDescent="0.45">
      <c r="A850" s="72">
        <v>924</v>
      </c>
      <c r="B850" s="67" t="s">
        <v>52</v>
      </c>
      <c r="C850" s="67" t="s">
        <v>409</v>
      </c>
      <c r="D850" s="67" t="s">
        <v>410</v>
      </c>
      <c r="E850" s="67" t="s">
        <v>50</v>
      </c>
      <c r="F850" s="68">
        <v>43143</v>
      </c>
      <c r="G850" s="67" t="s">
        <v>62</v>
      </c>
      <c r="H850" s="67" t="s">
        <v>966</v>
      </c>
      <c r="I850" s="69">
        <v>39.99</v>
      </c>
      <c r="J850" s="67" t="s">
        <v>967</v>
      </c>
    </row>
    <row r="851" spans="1:10" ht="14.25" x14ac:dyDescent="0.45">
      <c r="A851" s="71">
        <v>925</v>
      </c>
      <c r="B851" s="64" t="s">
        <v>52</v>
      </c>
      <c r="C851" s="64" t="s">
        <v>409</v>
      </c>
      <c r="D851" s="64" t="s">
        <v>410</v>
      </c>
      <c r="E851" s="64" t="s">
        <v>49</v>
      </c>
      <c r="F851" s="65">
        <v>43304</v>
      </c>
      <c r="G851" s="64" t="s">
        <v>65</v>
      </c>
      <c r="H851" s="64" t="s">
        <v>968</v>
      </c>
      <c r="I851" s="66">
        <v>179</v>
      </c>
      <c r="J851" s="64" t="s">
        <v>908</v>
      </c>
    </row>
    <row r="852" spans="1:10" ht="14.25" x14ac:dyDescent="0.45">
      <c r="A852" s="72">
        <v>926</v>
      </c>
      <c r="B852" s="67" t="s">
        <v>52</v>
      </c>
      <c r="C852" s="67" t="s">
        <v>409</v>
      </c>
      <c r="D852" s="67" t="s">
        <v>410</v>
      </c>
      <c r="E852" s="67" t="s">
        <v>46</v>
      </c>
      <c r="F852" s="68">
        <v>43312</v>
      </c>
      <c r="G852" s="67" t="s">
        <v>68</v>
      </c>
      <c r="H852" s="67" t="s">
        <v>969</v>
      </c>
      <c r="I852" s="69">
        <v>79.989999999999995</v>
      </c>
      <c r="J852" s="67" t="s">
        <v>970</v>
      </c>
    </row>
    <row r="853" spans="1:10" ht="14.25" x14ac:dyDescent="0.45">
      <c r="A853" s="71">
        <v>929</v>
      </c>
      <c r="B853" s="64" t="s">
        <v>52</v>
      </c>
      <c r="C853" s="64" t="s">
        <v>409</v>
      </c>
      <c r="D853" s="64" t="s">
        <v>410</v>
      </c>
      <c r="E853" s="64" t="s">
        <v>46</v>
      </c>
      <c r="F853" s="65">
        <v>43377</v>
      </c>
      <c r="G853" s="64" t="s">
        <v>75</v>
      </c>
      <c r="H853" s="64" t="s">
        <v>971</v>
      </c>
      <c r="I853" s="66">
        <v>199</v>
      </c>
      <c r="J853" s="64" t="s">
        <v>972</v>
      </c>
    </row>
    <row r="854" spans="1:10" ht="14.25" x14ac:dyDescent="0.45">
      <c r="A854" s="72">
        <v>930</v>
      </c>
      <c r="B854" s="67" t="s">
        <v>52</v>
      </c>
      <c r="C854" s="67" t="s">
        <v>409</v>
      </c>
      <c r="D854" s="67" t="s">
        <v>410</v>
      </c>
      <c r="E854" s="67" t="s">
        <v>47</v>
      </c>
      <c r="F854" s="68">
        <v>43313</v>
      </c>
      <c r="G854" s="67" t="s">
        <v>77</v>
      </c>
      <c r="H854" s="67" t="s">
        <v>973</v>
      </c>
      <c r="I854" s="69">
        <v>39.99</v>
      </c>
      <c r="J854" s="67" t="s">
        <v>967</v>
      </c>
    </row>
    <row r="855" spans="1:10" ht="14.25" x14ac:dyDescent="0.45">
      <c r="A855" s="71">
        <v>931</v>
      </c>
      <c r="B855" s="64" t="s">
        <v>52</v>
      </c>
      <c r="C855" s="64" t="s">
        <v>409</v>
      </c>
      <c r="D855" s="64" t="s">
        <v>410</v>
      </c>
      <c r="E855" s="64" t="s">
        <v>47</v>
      </c>
      <c r="F855" s="65">
        <v>43404</v>
      </c>
      <c r="G855" s="64" t="s">
        <v>79</v>
      </c>
      <c r="H855" s="64" t="s">
        <v>974</v>
      </c>
      <c r="I855" s="66">
        <v>239</v>
      </c>
      <c r="J855" s="64" t="s">
        <v>366</v>
      </c>
    </row>
    <row r="856" spans="1:10" ht="14.25" x14ac:dyDescent="0.45">
      <c r="A856" s="72">
        <v>932</v>
      </c>
      <c r="B856" s="67" t="s">
        <v>52</v>
      </c>
      <c r="C856" s="67" t="s">
        <v>409</v>
      </c>
      <c r="D856" s="67" t="s">
        <v>410</v>
      </c>
      <c r="E856" s="67" t="s">
        <v>47</v>
      </c>
      <c r="F856" s="68">
        <v>43015</v>
      </c>
      <c r="G856" s="67" t="s">
        <v>81</v>
      </c>
      <c r="H856" s="67" t="s">
        <v>975</v>
      </c>
      <c r="I856" s="69">
        <v>269</v>
      </c>
      <c r="J856" s="67" t="s">
        <v>976</v>
      </c>
    </row>
    <row r="857" spans="1:10" ht="14.25" x14ac:dyDescent="0.45">
      <c r="A857" s="71">
        <v>933</v>
      </c>
      <c r="B857" s="64" t="s">
        <v>52</v>
      </c>
      <c r="C857" s="64" t="s">
        <v>409</v>
      </c>
      <c r="D857" s="64" t="s">
        <v>410</v>
      </c>
      <c r="E857" s="64" t="s">
        <v>45</v>
      </c>
      <c r="F857" s="65">
        <v>43040</v>
      </c>
      <c r="G857" s="64" t="s">
        <v>83</v>
      </c>
      <c r="H857" s="64" t="s">
        <v>977</v>
      </c>
      <c r="I857" s="66">
        <v>39.99</v>
      </c>
      <c r="J857" s="64" t="s">
        <v>591</v>
      </c>
    </row>
    <row r="858" spans="1:10" ht="14.25" x14ac:dyDescent="0.45">
      <c r="A858" s="72">
        <v>934</v>
      </c>
      <c r="B858" s="67" t="s">
        <v>52</v>
      </c>
      <c r="C858" s="67" t="s">
        <v>409</v>
      </c>
      <c r="D858" s="67" t="s">
        <v>410</v>
      </c>
      <c r="E858" s="67" t="s">
        <v>49</v>
      </c>
      <c r="F858" s="68">
        <v>42835</v>
      </c>
      <c r="G858" s="67" t="s">
        <v>85</v>
      </c>
      <c r="H858" s="67" t="s">
        <v>978</v>
      </c>
      <c r="I858" s="69">
        <v>52.99</v>
      </c>
      <c r="J858" s="67" t="s">
        <v>913</v>
      </c>
    </row>
    <row r="859" spans="1:10" ht="14.25" x14ac:dyDescent="0.45">
      <c r="A859" s="71">
        <v>935</v>
      </c>
      <c r="B859" s="64" t="s">
        <v>52</v>
      </c>
      <c r="C859" s="64" t="s">
        <v>409</v>
      </c>
      <c r="D859" s="64" t="s">
        <v>410</v>
      </c>
      <c r="E859" s="64" t="s">
        <v>50</v>
      </c>
      <c r="F859" s="65">
        <v>42957</v>
      </c>
      <c r="G859" s="64" t="s">
        <v>87</v>
      </c>
      <c r="H859" s="64" t="s">
        <v>979</v>
      </c>
      <c r="I859" s="66">
        <v>99</v>
      </c>
      <c r="J859" s="64" t="s">
        <v>630</v>
      </c>
    </row>
    <row r="860" spans="1:10" ht="14.25" x14ac:dyDescent="0.45">
      <c r="A860" s="72">
        <v>937</v>
      </c>
      <c r="B860" s="67" t="s">
        <v>52</v>
      </c>
      <c r="C860" s="67" t="s">
        <v>409</v>
      </c>
      <c r="D860" s="67" t="s">
        <v>410</v>
      </c>
      <c r="E860" s="67" t="s">
        <v>46</v>
      </c>
      <c r="F860" s="68">
        <v>43215</v>
      </c>
      <c r="G860" s="67" t="s">
        <v>62</v>
      </c>
      <c r="H860" s="67" t="s">
        <v>980</v>
      </c>
      <c r="I860" s="69">
        <v>219</v>
      </c>
      <c r="J860" s="67" t="s">
        <v>924</v>
      </c>
    </row>
    <row r="861" spans="1:10" ht="14.25" x14ac:dyDescent="0.45">
      <c r="A861" s="71">
        <v>938</v>
      </c>
      <c r="B861" s="64" t="s">
        <v>52</v>
      </c>
      <c r="C861" s="64" t="s">
        <v>409</v>
      </c>
      <c r="D861" s="64" t="s">
        <v>410</v>
      </c>
      <c r="E861" s="64" t="s">
        <v>45</v>
      </c>
      <c r="F861" s="65">
        <v>42940</v>
      </c>
      <c r="G861" s="64" t="s">
        <v>65</v>
      </c>
      <c r="H861" s="64" t="s">
        <v>981</v>
      </c>
      <c r="I861" s="66">
        <v>59</v>
      </c>
      <c r="J861" s="64" t="s">
        <v>922</v>
      </c>
    </row>
    <row r="862" spans="1:10" ht="14.25" x14ac:dyDescent="0.45">
      <c r="A862" s="72">
        <v>939</v>
      </c>
      <c r="B862" s="67" t="s">
        <v>52</v>
      </c>
      <c r="C862" s="67" t="s">
        <v>409</v>
      </c>
      <c r="D862" s="67" t="s">
        <v>410</v>
      </c>
      <c r="E862" s="67" t="s">
        <v>10</v>
      </c>
      <c r="F862" s="68">
        <v>42789</v>
      </c>
      <c r="G862" s="67" t="s">
        <v>68</v>
      </c>
      <c r="H862" s="67" t="s">
        <v>982</v>
      </c>
      <c r="I862" s="69">
        <v>49.99</v>
      </c>
      <c r="J862" s="67" t="s">
        <v>983</v>
      </c>
    </row>
    <row r="863" spans="1:10" ht="14.25" x14ac:dyDescent="0.45">
      <c r="A863" s="71">
        <v>940</v>
      </c>
      <c r="B863" s="64" t="s">
        <v>52</v>
      </c>
      <c r="C863" s="64" t="s">
        <v>409</v>
      </c>
      <c r="D863" s="64" t="s">
        <v>410</v>
      </c>
      <c r="E863" s="64" t="s">
        <v>10</v>
      </c>
      <c r="F863" s="65">
        <v>43369</v>
      </c>
      <c r="G863" s="64" t="s">
        <v>71</v>
      </c>
      <c r="H863" s="64" t="s">
        <v>984</v>
      </c>
      <c r="I863" s="66">
        <v>79</v>
      </c>
      <c r="J863" s="64" t="s">
        <v>915</v>
      </c>
    </row>
    <row r="864" spans="1:10" ht="14.25" x14ac:dyDescent="0.45">
      <c r="A864" s="72">
        <v>941</v>
      </c>
      <c r="B864" s="67" t="s">
        <v>52</v>
      </c>
      <c r="C864" s="67" t="s">
        <v>409</v>
      </c>
      <c r="D864" s="67" t="s">
        <v>410</v>
      </c>
      <c r="E864" s="67" t="s">
        <v>45</v>
      </c>
      <c r="F864" s="68">
        <v>42771</v>
      </c>
      <c r="G864" s="67" t="s">
        <v>73</v>
      </c>
      <c r="H864" s="67" t="s">
        <v>985</v>
      </c>
      <c r="I864" s="69">
        <v>149</v>
      </c>
      <c r="J864" s="67" t="s">
        <v>366</v>
      </c>
    </row>
    <row r="865" spans="1:10" ht="14.25" x14ac:dyDescent="0.45">
      <c r="A865" s="71">
        <v>942</v>
      </c>
      <c r="B865" s="64" t="s">
        <v>52</v>
      </c>
      <c r="C865" s="64" t="s">
        <v>409</v>
      </c>
      <c r="D865" s="64" t="s">
        <v>410</v>
      </c>
      <c r="E865" s="64" t="s">
        <v>10</v>
      </c>
      <c r="F865" s="65">
        <v>43207</v>
      </c>
      <c r="G865" s="64" t="s">
        <v>75</v>
      </c>
      <c r="H865" s="64" t="s">
        <v>986</v>
      </c>
      <c r="I865" s="66">
        <v>169</v>
      </c>
      <c r="J865" s="64" t="s">
        <v>908</v>
      </c>
    </row>
    <row r="866" spans="1:10" ht="14.25" x14ac:dyDescent="0.45">
      <c r="A866" s="72">
        <v>943</v>
      </c>
      <c r="B866" s="67" t="s">
        <v>52</v>
      </c>
      <c r="C866" s="67" t="s">
        <v>409</v>
      </c>
      <c r="D866" s="67" t="s">
        <v>410</v>
      </c>
      <c r="E866" s="67" t="s">
        <v>45</v>
      </c>
      <c r="F866" s="68">
        <v>42972</v>
      </c>
      <c r="G866" s="67" t="s">
        <v>77</v>
      </c>
      <c r="H866" s="67" t="s">
        <v>987</v>
      </c>
      <c r="I866" s="69">
        <v>160</v>
      </c>
      <c r="J866" s="67" t="s">
        <v>988</v>
      </c>
    </row>
    <row r="867" spans="1:10" ht="14.25" x14ac:dyDescent="0.45">
      <c r="A867" s="71">
        <v>944</v>
      </c>
      <c r="B867" s="64" t="s">
        <v>52</v>
      </c>
      <c r="C867" s="64" t="s">
        <v>409</v>
      </c>
      <c r="D867" s="64" t="s">
        <v>410</v>
      </c>
      <c r="E867" s="64" t="s">
        <v>47</v>
      </c>
      <c r="F867" s="65">
        <v>43183</v>
      </c>
      <c r="G867" s="64" t="s">
        <v>79</v>
      </c>
      <c r="H867" s="64" t="s">
        <v>989</v>
      </c>
      <c r="I867" s="66">
        <v>349</v>
      </c>
      <c r="J867" s="64" t="s">
        <v>911</v>
      </c>
    </row>
    <row r="868" spans="1:10" ht="14.25" x14ac:dyDescent="0.45">
      <c r="A868" s="72">
        <v>945</v>
      </c>
      <c r="B868" s="67" t="s">
        <v>52</v>
      </c>
      <c r="C868" s="67" t="s">
        <v>409</v>
      </c>
      <c r="D868" s="67" t="s">
        <v>410</v>
      </c>
      <c r="E868" s="67" t="s">
        <v>46</v>
      </c>
      <c r="F868" s="68">
        <v>43138</v>
      </c>
      <c r="G868" s="67" t="s">
        <v>81</v>
      </c>
      <c r="H868" s="67" t="s">
        <v>990</v>
      </c>
      <c r="I868" s="69">
        <v>199</v>
      </c>
      <c r="J868" s="67" t="s">
        <v>976</v>
      </c>
    </row>
    <row r="869" spans="1:10" ht="14.25" x14ac:dyDescent="0.45">
      <c r="A869" s="71">
        <v>947</v>
      </c>
      <c r="B869" s="64" t="s">
        <v>52</v>
      </c>
      <c r="C869" s="64" t="s">
        <v>409</v>
      </c>
      <c r="D869" s="64" t="s">
        <v>410</v>
      </c>
      <c r="E869" s="64" t="s">
        <v>47</v>
      </c>
      <c r="F869" s="65">
        <v>43003</v>
      </c>
      <c r="G869" s="64" t="s">
        <v>85</v>
      </c>
      <c r="H869" s="64" t="s">
        <v>991</v>
      </c>
      <c r="I869" s="66">
        <v>163</v>
      </c>
      <c r="J869" s="64" t="s">
        <v>988</v>
      </c>
    </row>
    <row r="870" spans="1:10" ht="14.25" x14ac:dyDescent="0.45">
      <c r="A870" s="72">
        <v>948</v>
      </c>
      <c r="B870" s="67" t="s">
        <v>52</v>
      </c>
      <c r="C870" s="67" t="s">
        <v>409</v>
      </c>
      <c r="D870" s="67" t="s">
        <v>410</v>
      </c>
      <c r="E870" s="67" t="s">
        <v>10</v>
      </c>
      <c r="F870" s="68">
        <v>43272</v>
      </c>
      <c r="G870" s="67" t="s">
        <v>87</v>
      </c>
      <c r="H870" s="67" t="s">
        <v>992</v>
      </c>
      <c r="I870" s="69">
        <v>189</v>
      </c>
      <c r="J870" s="67" t="s">
        <v>976</v>
      </c>
    </row>
    <row r="871" spans="1:10" ht="14.25" x14ac:dyDescent="0.45">
      <c r="A871" s="71">
        <v>949</v>
      </c>
      <c r="B871" s="64" t="s">
        <v>52</v>
      </c>
      <c r="C871" s="64" t="s">
        <v>409</v>
      </c>
      <c r="D871" s="64" t="s">
        <v>410</v>
      </c>
      <c r="E871" s="64" t="s">
        <v>50</v>
      </c>
      <c r="F871" s="65">
        <v>42981</v>
      </c>
      <c r="G871" s="64" t="s">
        <v>90</v>
      </c>
      <c r="H871" s="64" t="s">
        <v>993</v>
      </c>
      <c r="I871" s="66">
        <v>99</v>
      </c>
      <c r="J871" s="64" t="s">
        <v>994</v>
      </c>
    </row>
    <row r="872" spans="1:10" ht="14.25" x14ac:dyDescent="0.45">
      <c r="A872" s="72">
        <v>950</v>
      </c>
      <c r="B872" s="67" t="s">
        <v>52</v>
      </c>
      <c r="C872" s="67" t="s">
        <v>409</v>
      </c>
      <c r="D872" s="67" t="s">
        <v>410</v>
      </c>
      <c r="E872" s="67" t="s">
        <v>50</v>
      </c>
      <c r="F872" s="68">
        <v>43057</v>
      </c>
      <c r="G872" s="67" t="s">
        <v>62</v>
      </c>
      <c r="H872" s="67" t="s">
        <v>995</v>
      </c>
      <c r="I872" s="69">
        <v>129</v>
      </c>
      <c r="J872" s="67" t="s">
        <v>915</v>
      </c>
    </row>
    <row r="873" spans="1:10" ht="14.25" x14ac:dyDescent="0.45">
      <c r="A873" s="71">
        <v>951</v>
      </c>
      <c r="B873" s="64" t="s">
        <v>52</v>
      </c>
      <c r="C873" s="64" t="s">
        <v>409</v>
      </c>
      <c r="D873" s="64" t="s">
        <v>410</v>
      </c>
      <c r="E873" s="64" t="s">
        <v>45</v>
      </c>
      <c r="F873" s="65">
        <v>42851</v>
      </c>
      <c r="G873" s="64" t="s">
        <v>65</v>
      </c>
      <c r="H873" s="64" t="s">
        <v>996</v>
      </c>
      <c r="I873" s="66">
        <v>289</v>
      </c>
      <c r="J873" s="64" t="s">
        <v>908</v>
      </c>
    </row>
    <row r="874" spans="1:10" ht="14.25" x14ac:dyDescent="0.45">
      <c r="A874" s="72">
        <v>952</v>
      </c>
      <c r="B874" s="67" t="s">
        <v>52</v>
      </c>
      <c r="C874" s="67" t="s">
        <v>409</v>
      </c>
      <c r="D874" s="67" t="s">
        <v>410</v>
      </c>
      <c r="E874" s="67" t="s">
        <v>47</v>
      </c>
      <c r="F874" s="68">
        <v>43339</v>
      </c>
      <c r="G874" s="67" t="s">
        <v>68</v>
      </c>
      <c r="H874" s="67" t="s">
        <v>997</v>
      </c>
      <c r="I874" s="69">
        <v>29</v>
      </c>
      <c r="J874" s="67" t="s">
        <v>908</v>
      </c>
    </row>
    <row r="875" spans="1:10" ht="14.25" x14ac:dyDescent="0.45">
      <c r="A875" s="71">
        <v>953</v>
      </c>
      <c r="B875" s="64" t="s">
        <v>52</v>
      </c>
      <c r="C875" s="64" t="s">
        <v>409</v>
      </c>
      <c r="D875" s="64" t="s">
        <v>410</v>
      </c>
      <c r="E875" s="64" t="s">
        <v>45</v>
      </c>
      <c r="F875" s="65">
        <v>43002</v>
      </c>
      <c r="G875" s="64" t="s">
        <v>71</v>
      </c>
      <c r="H875" s="64" t="s">
        <v>998</v>
      </c>
      <c r="I875" s="66">
        <v>79</v>
      </c>
      <c r="J875" s="64" t="s">
        <v>915</v>
      </c>
    </row>
    <row r="876" spans="1:10" ht="14.25" x14ac:dyDescent="0.45">
      <c r="A876" s="72">
        <v>954</v>
      </c>
      <c r="B876" s="67" t="s">
        <v>52</v>
      </c>
      <c r="C876" s="67" t="s">
        <v>409</v>
      </c>
      <c r="D876" s="67" t="s">
        <v>410</v>
      </c>
      <c r="E876" s="67" t="s">
        <v>45</v>
      </c>
      <c r="F876" s="68">
        <v>43298</v>
      </c>
      <c r="G876" s="67" t="s">
        <v>73</v>
      </c>
      <c r="H876" s="67" t="s">
        <v>999</v>
      </c>
      <c r="I876" s="69">
        <v>34.950000000000003</v>
      </c>
      <c r="J876" s="67" t="s">
        <v>913</v>
      </c>
    </row>
    <row r="877" spans="1:10" ht="14.25" x14ac:dyDescent="0.45">
      <c r="A877" s="71">
        <v>955</v>
      </c>
      <c r="B877" s="64" t="s">
        <v>52</v>
      </c>
      <c r="C877" s="64" t="s">
        <v>409</v>
      </c>
      <c r="D877" s="64" t="s">
        <v>410</v>
      </c>
      <c r="E877" s="64" t="s">
        <v>45</v>
      </c>
      <c r="F877" s="65">
        <v>43378</v>
      </c>
      <c r="G877" s="64" t="s">
        <v>75</v>
      </c>
      <c r="H877" s="64" t="s">
        <v>1000</v>
      </c>
      <c r="I877" s="66">
        <v>399</v>
      </c>
      <c r="J877" s="64" t="s">
        <v>924</v>
      </c>
    </row>
    <row r="878" spans="1:10" ht="14.25" x14ac:dyDescent="0.45">
      <c r="A878" s="72">
        <v>956</v>
      </c>
      <c r="B878" s="67" t="s">
        <v>52</v>
      </c>
      <c r="C878" s="67" t="s">
        <v>409</v>
      </c>
      <c r="D878" s="67" t="s">
        <v>410</v>
      </c>
      <c r="E878" s="67" t="s">
        <v>50</v>
      </c>
      <c r="F878" s="68">
        <v>42746</v>
      </c>
      <c r="G878" s="67" t="s">
        <v>77</v>
      </c>
      <c r="H878" s="67" t="s">
        <v>1001</v>
      </c>
      <c r="I878" s="69">
        <v>49</v>
      </c>
      <c r="J878" s="67" t="s">
        <v>591</v>
      </c>
    </row>
    <row r="879" spans="1:10" ht="14.25" x14ac:dyDescent="0.45">
      <c r="A879" s="71">
        <v>957</v>
      </c>
      <c r="B879" s="64" t="s">
        <v>52</v>
      </c>
      <c r="C879" s="64" t="s">
        <v>409</v>
      </c>
      <c r="D879" s="64" t="s">
        <v>410</v>
      </c>
      <c r="E879" s="64" t="s">
        <v>10</v>
      </c>
      <c r="F879" s="65">
        <v>43390</v>
      </c>
      <c r="G879" s="64" t="s">
        <v>79</v>
      </c>
      <c r="H879" s="64" t="s">
        <v>1002</v>
      </c>
      <c r="I879" s="66">
        <v>399</v>
      </c>
      <c r="J879" s="64" t="s">
        <v>946</v>
      </c>
    </row>
    <row r="880" spans="1:10" ht="14.25" x14ac:dyDescent="0.45">
      <c r="A880" s="72">
        <v>958</v>
      </c>
      <c r="B880" s="67" t="s">
        <v>52</v>
      </c>
      <c r="C880" s="67" t="s">
        <v>409</v>
      </c>
      <c r="D880" s="67" t="s">
        <v>410</v>
      </c>
      <c r="E880" s="67" t="s">
        <v>50</v>
      </c>
      <c r="F880" s="68">
        <v>43169</v>
      </c>
      <c r="G880" s="67" t="s">
        <v>81</v>
      </c>
      <c r="H880" s="67" t="s">
        <v>1003</v>
      </c>
      <c r="I880" s="69">
        <v>229</v>
      </c>
      <c r="J880" s="67" t="s">
        <v>946</v>
      </c>
    </row>
    <row r="881" spans="1:10" ht="14.25" x14ac:dyDescent="0.45">
      <c r="A881" s="71">
        <v>959</v>
      </c>
      <c r="B881" s="64" t="s">
        <v>52</v>
      </c>
      <c r="C881" s="64" t="s">
        <v>409</v>
      </c>
      <c r="D881" s="64" t="s">
        <v>410</v>
      </c>
      <c r="E881" s="64" t="s">
        <v>50</v>
      </c>
      <c r="F881" s="65">
        <v>43177</v>
      </c>
      <c r="G881" s="64" t="s">
        <v>83</v>
      </c>
      <c r="H881" s="64" t="s">
        <v>1004</v>
      </c>
      <c r="I881" s="66">
        <v>269</v>
      </c>
      <c r="J881" s="64" t="s">
        <v>976</v>
      </c>
    </row>
    <row r="882" spans="1:10" ht="14.25" x14ac:dyDescent="0.45">
      <c r="A882" s="72">
        <v>960</v>
      </c>
      <c r="B882" s="67" t="s">
        <v>52</v>
      </c>
      <c r="C882" s="67" t="s">
        <v>409</v>
      </c>
      <c r="D882" s="67" t="s">
        <v>410</v>
      </c>
      <c r="E882" s="67" t="s">
        <v>46</v>
      </c>
      <c r="F882" s="68">
        <v>42930</v>
      </c>
      <c r="G882" s="67" t="s">
        <v>85</v>
      </c>
      <c r="H882" s="67" t="s">
        <v>1005</v>
      </c>
      <c r="I882" s="69">
        <v>269</v>
      </c>
      <c r="J882" s="67" t="s">
        <v>976</v>
      </c>
    </row>
    <row r="883" spans="1:10" ht="14.25" x14ac:dyDescent="0.45">
      <c r="A883" s="71">
        <v>961</v>
      </c>
      <c r="B883" s="64" t="s">
        <v>52</v>
      </c>
      <c r="C883" s="64" t="s">
        <v>409</v>
      </c>
      <c r="D883" s="64" t="s">
        <v>410</v>
      </c>
      <c r="E883" s="64" t="s">
        <v>46</v>
      </c>
      <c r="F883" s="65">
        <v>43189</v>
      </c>
      <c r="G883" s="64" t="s">
        <v>87</v>
      </c>
      <c r="H883" s="64" t="s">
        <v>1006</v>
      </c>
      <c r="I883" s="66">
        <v>174</v>
      </c>
      <c r="J883" s="64" t="s">
        <v>908</v>
      </c>
    </row>
    <row r="884" spans="1:10" ht="14.25" x14ac:dyDescent="0.45">
      <c r="A884" s="72">
        <v>963</v>
      </c>
      <c r="B884" s="67" t="s">
        <v>52</v>
      </c>
      <c r="C884" s="67" t="s">
        <v>409</v>
      </c>
      <c r="D884" s="67" t="s">
        <v>410</v>
      </c>
      <c r="E884" s="67" t="s">
        <v>10</v>
      </c>
      <c r="F884" s="68">
        <v>42770</v>
      </c>
      <c r="G884" s="67" t="s">
        <v>62</v>
      </c>
      <c r="H884" s="67" t="s">
        <v>1007</v>
      </c>
      <c r="I884" s="69">
        <v>47.95</v>
      </c>
      <c r="J884" s="67" t="s">
        <v>1008</v>
      </c>
    </row>
    <row r="885" spans="1:10" ht="14.25" x14ac:dyDescent="0.45">
      <c r="A885" s="71">
        <v>964</v>
      </c>
      <c r="B885" s="64" t="s">
        <v>52</v>
      </c>
      <c r="C885" s="64" t="s">
        <v>409</v>
      </c>
      <c r="D885" s="64" t="s">
        <v>410</v>
      </c>
      <c r="E885" s="64" t="s">
        <v>46</v>
      </c>
      <c r="F885" s="65">
        <v>43130</v>
      </c>
      <c r="G885" s="64" t="s">
        <v>65</v>
      </c>
      <c r="H885" s="64" t="s">
        <v>1009</v>
      </c>
      <c r="I885" s="66">
        <v>449</v>
      </c>
      <c r="J885" s="64" t="s">
        <v>949</v>
      </c>
    </row>
    <row r="886" spans="1:10" ht="14.25" x14ac:dyDescent="0.45">
      <c r="A886" s="72">
        <v>965</v>
      </c>
      <c r="B886" s="67" t="s">
        <v>52</v>
      </c>
      <c r="C886" s="67" t="s">
        <v>409</v>
      </c>
      <c r="D886" s="67" t="s">
        <v>410</v>
      </c>
      <c r="E886" s="67" t="s">
        <v>46</v>
      </c>
      <c r="F886" s="68">
        <v>43237</v>
      </c>
      <c r="G886" s="67" t="s">
        <v>68</v>
      </c>
      <c r="H886" s="67" t="s">
        <v>1010</v>
      </c>
      <c r="I886" s="69">
        <v>375</v>
      </c>
      <c r="J886" s="67" t="s">
        <v>949</v>
      </c>
    </row>
    <row r="887" spans="1:10" ht="14.25" x14ac:dyDescent="0.45">
      <c r="A887" s="71">
        <v>966</v>
      </c>
      <c r="B887" s="64" t="s">
        <v>52</v>
      </c>
      <c r="C887" s="64" t="s">
        <v>409</v>
      </c>
      <c r="D887" s="64" t="s">
        <v>410</v>
      </c>
      <c r="E887" s="64" t="s">
        <v>47</v>
      </c>
      <c r="F887" s="65">
        <v>43148</v>
      </c>
      <c r="G887" s="64" t="s">
        <v>71</v>
      </c>
      <c r="H887" s="64" t="s">
        <v>1011</v>
      </c>
      <c r="I887" s="66">
        <v>29.95</v>
      </c>
      <c r="J887" s="64" t="s">
        <v>922</v>
      </c>
    </row>
    <row r="888" spans="1:10" ht="14.25" x14ac:dyDescent="0.45">
      <c r="A888" s="72">
        <v>967</v>
      </c>
      <c r="B888" s="67" t="s">
        <v>52</v>
      </c>
      <c r="C888" s="67" t="s">
        <v>409</v>
      </c>
      <c r="D888" s="67" t="s">
        <v>410</v>
      </c>
      <c r="E888" s="67" t="s">
        <v>46</v>
      </c>
      <c r="F888" s="68">
        <v>43124</v>
      </c>
      <c r="G888" s="67" t="s">
        <v>73</v>
      </c>
      <c r="H888" s="67" t="s">
        <v>1012</v>
      </c>
      <c r="I888" s="69">
        <v>269</v>
      </c>
      <c r="J888" s="67" t="s">
        <v>976</v>
      </c>
    </row>
    <row r="889" spans="1:10" ht="14.25" x14ac:dyDescent="0.45">
      <c r="A889" s="71">
        <v>968</v>
      </c>
      <c r="B889" s="64" t="s">
        <v>52</v>
      </c>
      <c r="C889" s="64" t="s">
        <v>409</v>
      </c>
      <c r="D889" s="64" t="s">
        <v>410</v>
      </c>
      <c r="E889" s="64" t="s">
        <v>47</v>
      </c>
      <c r="F889" s="65">
        <v>43153</v>
      </c>
      <c r="G889" s="64" t="s">
        <v>75</v>
      </c>
      <c r="H889" s="64" t="s">
        <v>1013</v>
      </c>
      <c r="I889" s="66">
        <v>51</v>
      </c>
      <c r="J889" s="64" t="s">
        <v>908</v>
      </c>
    </row>
    <row r="890" spans="1:10" ht="14.25" x14ac:dyDescent="0.45">
      <c r="A890" s="72">
        <v>969</v>
      </c>
      <c r="B890" s="67" t="s">
        <v>52</v>
      </c>
      <c r="C890" s="67" t="s">
        <v>409</v>
      </c>
      <c r="D890" s="67" t="s">
        <v>410</v>
      </c>
      <c r="E890" s="67" t="s">
        <v>10</v>
      </c>
      <c r="F890" s="68">
        <v>43393</v>
      </c>
      <c r="G890" s="67" t="s">
        <v>77</v>
      </c>
      <c r="H890" s="67" t="s">
        <v>1014</v>
      </c>
      <c r="I890" s="69">
        <v>79</v>
      </c>
      <c r="J890" s="67" t="s">
        <v>1015</v>
      </c>
    </row>
    <row r="891" spans="1:10" ht="14.25" x14ac:dyDescent="0.45">
      <c r="A891" s="71">
        <v>970</v>
      </c>
      <c r="B891" s="64" t="s">
        <v>52</v>
      </c>
      <c r="C891" s="64" t="s">
        <v>409</v>
      </c>
      <c r="D891" s="64" t="s">
        <v>410</v>
      </c>
      <c r="E891" s="64" t="s">
        <v>48</v>
      </c>
      <c r="F891" s="65">
        <v>42797</v>
      </c>
      <c r="G891" s="64" t="s">
        <v>79</v>
      </c>
      <c r="H891" s="64" t="s">
        <v>1016</v>
      </c>
      <c r="I891" s="66">
        <v>249</v>
      </c>
      <c r="J891" s="64" t="s">
        <v>908</v>
      </c>
    </row>
    <row r="892" spans="1:10" ht="14.25" x14ac:dyDescent="0.45">
      <c r="A892" s="72">
        <v>971</v>
      </c>
      <c r="B892" s="67" t="s">
        <v>52</v>
      </c>
      <c r="C892" s="67" t="s">
        <v>409</v>
      </c>
      <c r="D892" s="67" t="s">
        <v>410</v>
      </c>
      <c r="E892" s="67" t="s">
        <v>46</v>
      </c>
      <c r="F892" s="68">
        <v>42815</v>
      </c>
      <c r="G892" s="67" t="s">
        <v>81</v>
      </c>
      <c r="H892" s="67" t="s">
        <v>1017</v>
      </c>
      <c r="I892" s="69">
        <v>149</v>
      </c>
      <c r="J892" s="67" t="s">
        <v>918</v>
      </c>
    </row>
    <row r="893" spans="1:10" ht="14.25" x14ac:dyDescent="0.45">
      <c r="A893" s="71">
        <v>972</v>
      </c>
      <c r="B893" s="64" t="s">
        <v>52</v>
      </c>
      <c r="C893" s="64" t="s">
        <v>409</v>
      </c>
      <c r="D893" s="64" t="s">
        <v>410</v>
      </c>
      <c r="E893" s="64" t="s">
        <v>50</v>
      </c>
      <c r="F893" s="65">
        <v>42926</v>
      </c>
      <c r="G893" s="64" t="s">
        <v>83</v>
      </c>
      <c r="H893" s="64" t="s">
        <v>1018</v>
      </c>
      <c r="I893" s="66">
        <v>24.99</v>
      </c>
      <c r="J893" s="64" t="s">
        <v>967</v>
      </c>
    </row>
    <row r="894" spans="1:10" ht="14.25" x14ac:dyDescent="0.45">
      <c r="A894" s="72">
        <v>973</v>
      </c>
      <c r="B894" s="67" t="s">
        <v>52</v>
      </c>
      <c r="C894" s="67" t="s">
        <v>409</v>
      </c>
      <c r="D894" s="67" t="s">
        <v>410</v>
      </c>
      <c r="E894" s="67" t="s">
        <v>10</v>
      </c>
      <c r="F894" s="68">
        <v>42967</v>
      </c>
      <c r="G894" s="67" t="s">
        <v>85</v>
      </c>
      <c r="H894" s="67" t="s">
        <v>1019</v>
      </c>
      <c r="I894" s="69">
        <v>299</v>
      </c>
      <c r="J894" s="67" t="s">
        <v>366</v>
      </c>
    </row>
    <row r="895" spans="1:10" ht="14.25" x14ac:dyDescent="0.45">
      <c r="A895" s="71">
        <v>974</v>
      </c>
      <c r="B895" s="64" t="s">
        <v>52</v>
      </c>
      <c r="C895" s="64" t="s">
        <v>409</v>
      </c>
      <c r="D895" s="64" t="s">
        <v>410</v>
      </c>
      <c r="E895" s="64" t="s">
        <v>47</v>
      </c>
      <c r="F895" s="65">
        <v>43137</v>
      </c>
      <c r="G895" s="64" t="s">
        <v>87</v>
      </c>
      <c r="H895" s="64" t="s">
        <v>1020</v>
      </c>
      <c r="I895" s="66">
        <v>175</v>
      </c>
      <c r="J895" s="64" t="s">
        <v>908</v>
      </c>
    </row>
    <row r="896" spans="1:10" ht="14.25" x14ac:dyDescent="0.45">
      <c r="A896" s="72">
        <v>975</v>
      </c>
      <c r="B896" s="67" t="s">
        <v>52</v>
      </c>
      <c r="C896" s="67" t="s">
        <v>409</v>
      </c>
      <c r="D896" s="67" t="s">
        <v>410</v>
      </c>
      <c r="E896" s="67" t="s">
        <v>49</v>
      </c>
      <c r="F896" s="68">
        <v>42893</v>
      </c>
      <c r="G896" s="67" t="s">
        <v>90</v>
      </c>
      <c r="H896" s="67" t="s">
        <v>1021</v>
      </c>
      <c r="I896" s="69">
        <v>24.99</v>
      </c>
      <c r="J896" s="67" t="s">
        <v>1022</v>
      </c>
    </row>
    <row r="897" spans="1:10" ht="14.25" x14ac:dyDescent="0.45">
      <c r="A897" s="71">
        <v>976</v>
      </c>
      <c r="B897" s="64" t="s">
        <v>52</v>
      </c>
      <c r="C897" s="64" t="s">
        <v>424</v>
      </c>
      <c r="D897" s="64" t="s">
        <v>425</v>
      </c>
      <c r="E897" s="64" t="s">
        <v>49</v>
      </c>
      <c r="F897" s="65">
        <v>43282</v>
      </c>
      <c r="G897" s="64" t="s">
        <v>62</v>
      </c>
      <c r="H897" s="64" t="s">
        <v>1023</v>
      </c>
      <c r="I897" s="66">
        <v>99</v>
      </c>
      <c r="J897" s="64" t="s">
        <v>972</v>
      </c>
    </row>
    <row r="898" spans="1:10" ht="14.25" x14ac:dyDescent="0.45">
      <c r="A898" s="72">
        <v>977</v>
      </c>
      <c r="B898" s="67" t="s">
        <v>52</v>
      </c>
      <c r="C898" s="67" t="s">
        <v>424</v>
      </c>
      <c r="D898" s="67" t="s">
        <v>425</v>
      </c>
      <c r="E898" s="67" t="s">
        <v>47</v>
      </c>
      <c r="F898" s="68">
        <v>43179</v>
      </c>
      <c r="G898" s="67" t="s">
        <v>65</v>
      </c>
      <c r="H898" s="67" t="s">
        <v>1024</v>
      </c>
      <c r="I898" s="69">
        <v>349</v>
      </c>
      <c r="J898" s="67" t="s">
        <v>949</v>
      </c>
    </row>
    <row r="899" spans="1:10" ht="14.25" x14ac:dyDescent="0.45">
      <c r="A899" s="71">
        <v>978</v>
      </c>
      <c r="B899" s="64" t="s">
        <v>52</v>
      </c>
      <c r="C899" s="64" t="s">
        <v>424</v>
      </c>
      <c r="D899" s="64" t="s">
        <v>425</v>
      </c>
      <c r="E899" s="64" t="s">
        <v>50</v>
      </c>
      <c r="F899" s="65">
        <v>42832</v>
      </c>
      <c r="G899" s="64" t="s">
        <v>68</v>
      </c>
      <c r="H899" s="64" t="s">
        <v>1025</v>
      </c>
      <c r="I899" s="66">
        <v>43.99</v>
      </c>
      <c r="J899" s="64" t="s">
        <v>913</v>
      </c>
    </row>
    <row r="900" spans="1:10" ht="14.25" x14ac:dyDescent="0.45">
      <c r="A900" s="72">
        <v>979</v>
      </c>
      <c r="B900" s="67" t="s">
        <v>52</v>
      </c>
      <c r="C900" s="67" t="s">
        <v>424</v>
      </c>
      <c r="D900" s="67" t="s">
        <v>425</v>
      </c>
      <c r="E900" s="67" t="s">
        <v>50</v>
      </c>
      <c r="F900" s="68">
        <v>43046</v>
      </c>
      <c r="G900" s="67" t="s">
        <v>71</v>
      </c>
      <c r="H900" s="67" t="s">
        <v>1026</v>
      </c>
      <c r="I900" s="69">
        <v>51</v>
      </c>
      <c r="J900" s="67" t="s">
        <v>908</v>
      </c>
    </row>
    <row r="901" spans="1:10" ht="14.25" x14ac:dyDescent="0.45">
      <c r="A901" s="71">
        <v>980</v>
      </c>
      <c r="B901" s="64" t="s">
        <v>52</v>
      </c>
      <c r="C901" s="64" t="s">
        <v>424</v>
      </c>
      <c r="D901" s="64" t="s">
        <v>425</v>
      </c>
      <c r="E901" s="64" t="s">
        <v>10</v>
      </c>
      <c r="F901" s="65">
        <v>42793</v>
      </c>
      <c r="G901" s="64" t="s">
        <v>73</v>
      </c>
      <c r="H901" s="64" t="s">
        <v>1027</v>
      </c>
      <c r="I901" s="66">
        <v>24.99</v>
      </c>
      <c r="J901" s="64" t="s">
        <v>926</v>
      </c>
    </row>
    <row r="902" spans="1:10" ht="14.25" x14ac:dyDescent="0.45">
      <c r="A902" s="72">
        <v>981</v>
      </c>
      <c r="B902" s="67" t="s">
        <v>52</v>
      </c>
      <c r="C902" s="67" t="s">
        <v>424</v>
      </c>
      <c r="D902" s="67" t="s">
        <v>425</v>
      </c>
      <c r="E902" s="67" t="s">
        <v>47</v>
      </c>
      <c r="F902" s="68">
        <v>42779</v>
      </c>
      <c r="G902" s="67" t="s">
        <v>75</v>
      </c>
      <c r="H902" s="67" t="s">
        <v>1028</v>
      </c>
      <c r="I902" s="69">
        <v>299</v>
      </c>
      <c r="J902" s="67" t="s">
        <v>994</v>
      </c>
    </row>
    <row r="903" spans="1:10" ht="14.25" x14ac:dyDescent="0.45">
      <c r="A903" s="71">
        <v>982</v>
      </c>
      <c r="B903" s="64" t="s">
        <v>52</v>
      </c>
      <c r="C903" s="64" t="s">
        <v>424</v>
      </c>
      <c r="D903" s="64" t="s">
        <v>425</v>
      </c>
      <c r="E903" s="64" t="s">
        <v>48</v>
      </c>
      <c r="F903" s="65">
        <v>43021</v>
      </c>
      <c r="G903" s="64" t="s">
        <v>77</v>
      </c>
      <c r="H903" s="64" t="s">
        <v>1029</v>
      </c>
      <c r="I903" s="66">
        <v>79.989999999999995</v>
      </c>
      <c r="J903" s="64" t="s">
        <v>630</v>
      </c>
    </row>
    <row r="904" spans="1:10" ht="14.25" x14ac:dyDescent="0.45">
      <c r="A904" s="72">
        <v>984</v>
      </c>
      <c r="B904" s="67" t="s">
        <v>52</v>
      </c>
      <c r="C904" s="67" t="s">
        <v>424</v>
      </c>
      <c r="D904" s="67" t="s">
        <v>425</v>
      </c>
      <c r="E904" s="67" t="s">
        <v>10</v>
      </c>
      <c r="F904" s="68">
        <v>43224</v>
      </c>
      <c r="G904" s="67" t="s">
        <v>81</v>
      </c>
      <c r="H904" s="67" t="s">
        <v>1030</v>
      </c>
      <c r="I904" s="69">
        <v>129</v>
      </c>
      <c r="J904" s="67" t="s">
        <v>591</v>
      </c>
    </row>
    <row r="905" spans="1:10" ht="14.25" x14ac:dyDescent="0.45">
      <c r="A905" s="71">
        <v>985</v>
      </c>
      <c r="B905" s="64" t="s">
        <v>52</v>
      </c>
      <c r="C905" s="64" t="s">
        <v>424</v>
      </c>
      <c r="D905" s="64" t="s">
        <v>425</v>
      </c>
      <c r="E905" s="64" t="s">
        <v>46</v>
      </c>
      <c r="F905" s="65">
        <v>43253</v>
      </c>
      <c r="G905" s="64" t="s">
        <v>83</v>
      </c>
      <c r="H905" s="64" t="s">
        <v>1031</v>
      </c>
      <c r="I905" s="66">
        <v>149</v>
      </c>
      <c r="J905" s="64" t="s">
        <v>918</v>
      </c>
    </row>
    <row r="906" spans="1:10" ht="14.25" x14ac:dyDescent="0.45">
      <c r="A906" s="72">
        <v>986</v>
      </c>
      <c r="B906" s="67" t="s">
        <v>52</v>
      </c>
      <c r="C906" s="67" t="s">
        <v>424</v>
      </c>
      <c r="D906" s="67" t="s">
        <v>425</v>
      </c>
      <c r="E906" s="67" t="s">
        <v>46</v>
      </c>
      <c r="F906" s="68">
        <v>42906</v>
      </c>
      <c r="G906" s="67" t="s">
        <v>85</v>
      </c>
      <c r="H906" s="67" t="s">
        <v>1032</v>
      </c>
      <c r="I906" s="69">
        <v>59.99</v>
      </c>
      <c r="J906" s="67" t="s">
        <v>1033</v>
      </c>
    </row>
    <row r="907" spans="1:10" ht="14.25" x14ac:dyDescent="0.45">
      <c r="A907" s="71">
        <v>987</v>
      </c>
      <c r="B907" s="64" t="s">
        <v>52</v>
      </c>
      <c r="C907" s="64" t="s">
        <v>424</v>
      </c>
      <c r="D907" s="64" t="s">
        <v>425</v>
      </c>
      <c r="E907" s="64" t="s">
        <v>48</v>
      </c>
      <c r="F907" s="65">
        <v>43422</v>
      </c>
      <c r="G907" s="64" t="s">
        <v>87</v>
      </c>
      <c r="H907" s="64" t="s">
        <v>1034</v>
      </c>
      <c r="I907" s="66">
        <v>169.99</v>
      </c>
      <c r="J907" s="64" t="s">
        <v>1035</v>
      </c>
    </row>
    <row r="908" spans="1:10" ht="14.25" x14ac:dyDescent="0.45">
      <c r="A908" s="72">
        <v>989</v>
      </c>
      <c r="B908" s="67" t="s">
        <v>52</v>
      </c>
      <c r="C908" s="67" t="s">
        <v>409</v>
      </c>
      <c r="D908" s="67" t="s">
        <v>410</v>
      </c>
      <c r="E908" s="67" t="s">
        <v>10</v>
      </c>
      <c r="F908" s="68">
        <v>42930</v>
      </c>
      <c r="G908" s="67" t="s">
        <v>62</v>
      </c>
      <c r="H908" s="67" t="s">
        <v>1036</v>
      </c>
      <c r="I908" s="69">
        <v>139</v>
      </c>
      <c r="J908" s="67" t="s">
        <v>924</v>
      </c>
    </row>
    <row r="909" spans="1:10" ht="14.25" x14ac:dyDescent="0.45">
      <c r="A909" s="71">
        <v>990</v>
      </c>
      <c r="B909" s="64" t="s">
        <v>52</v>
      </c>
      <c r="C909" s="64" t="s">
        <v>409</v>
      </c>
      <c r="D909" s="64" t="s">
        <v>410</v>
      </c>
      <c r="E909" s="64" t="s">
        <v>47</v>
      </c>
      <c r="F909" s="65">
        <v>43113</v>
      </c>
      <c r="G909" s="64" t="s">
        <v>65</v>
      </c>
      <c r="H909" s="64" t="s">
        <v>1037</v>
      </c>
      <c r="I909" s="66">
        <v>199</v>
      </c>
      <c r="J909" s="64" t="s">
        <v>915</v>
      </c>
    </row>
    <row r="910" spans="1:10" ht="14.25" x14ac:dyDescent="0.45">
      <c r="A910" s="72">
        <v>991</v>
      </c>
      <c r="B910" s="67" t="s">
        <v>52</v>
      </c>
      <c r="C910" s="67" t="s">
        <v>409</v>
      </c>
      <c r="D910" s="67" t="s">
        <v>410</v>
      </c>
      <c r="E910" s="67" t="s">
        <v>46</v>
      </c>
      <c r="F910" s="68">
        <v>42943</v>
      </c>
      <c r="G910" s="67" t="s">
        <v>68</v>
      </c>
      <c r="H910" s="67" t="s">
        <v>1038</v>
      </c>
      <c r="I910" s="69">
        <v>199</v>
      </c>
      <c r="J910" s="67" t="s">
        <v>915</v>
      </c>
    </row>
    <row r="911" spans="1:10" ht="14.25" x14ac:dyDescent="0.45">
      <c r="A911" s="71">
        <v>992</v>
      </c>
      <c r="B911" s="64" t="s">
        <v>52</v>
      </c>
      <c r="C911" s="64" t="s">
        <v>409</v>
      </c>
      <c r="D911" s="64" t="s">
        <v>410</v>
      </c>
      <c r="E911" s="64" t="s">
        <v>48</v>
      </c>
      <c r="F911" s="65">
        <v>42943</v>
      </c>
      <c r="G911" s="64" t="s">
        <v>71</v>
      </c>
      <c r="H911" s="64" t="s">
        <v>1039</v>
      </c>
      <c r="I911" s="66">
        <v>599</v>
      </c>
      <c r="J911" s="64" t="s">
        <v>630</v>
      </c>
    </row>
    <row r="912" spans="1:10" ht="14.25" x14ac:dyDescent="0.45">
      <c r="A912" s="72">
        <v>993</v>
      </c>
      <c r="B912" s="67" t="s">
        <v>52</v>
      </c>
      <c r="C912" s="67" t="s">
        <v>409</v>
      </c>
      <c r="D912" s="67" t="s">
        <v>410</v>
      </c>
      <c r="E912" s="67" t="s">
        <v>50</v>
      </c>
      <c r="F912" s="68">
        <v>43390</v>
      </c>
      <c r="G912" s="67" t="s">
        <v>73</v>
      </c>
      <c r="H912" s="67" t="s">
        <v>1040</v>
      </c>
      <c r="I912" s="69">
        <v>319</v>
      </c>
      <c r="J912" s="67" t="s">
        <v>366</v>
      </c>
    </row>
    <row r="913" spans="1:10" ht="14.25" x14ac:dyDescent="0.45">
      <c r="A913" s="71">
        <v>994</v>
      </c>
      <c r="B913" s="64" t="s">
        <v>52</v>
      </c>
      <c r="C913" s="64" t="s">
        <v>409</v>
      </c>
      <c r="D913" s="64" t="s">
        <v>410</v>
      </c>
      <c r="E913" s="64" t="s">
        <v>49</v>
      </c>
      <c r="F913" s="65">
        <v>43119</v>
      </c>
      <c r="G913" s="64" t="s">
        <v>75</v>
      </c>
      <c r="H913" s="64" t="s">
        <v>1041</v>
      </c>
      <c r="I913" s="66">
        <v>349</v>
      </c>
      <c r="J913" s="64" t="s">
        <v>591</v>
      </c>
    </row>
    <row r="914" spans="1:10" ht="14.25" x14ac:dyDescent="0.45">
      <c r="A914" s="72">
        <v>995</v>
      </c>
      <c r="B914" s="67" t="s">
        <v>52</v>
      </c>
      <c r="C914" s="67" t="s">
        <v>409</v>
      </c>
      <c r="D914" s="67" t="s">
        <v>410</v>
      </c>
      <c r="E914" s="67" t="s">
        <v>47</v>
      </c>
      <c r="F914" s="68">
        <v>42769</v>
      </c>
      <c r="G914" s="67" t="s">
        <v>77</v>
      </c>
      <c r="H914" s="67" t="s">
        <v>1042</v>
      </c>
      <c r="I914" s="69">
        <v>199</v>
      </c>
      <c r="J914" s="67" t="s">
        <v>976</v>
      </c>
    </row>
    <row r="915" spans="1:10" ht="14.25" x14ac:dyDescent="0.45">
      <c r="A915" s="71">
        <v>996</v>
      </c>
      <c r="B915" s="64" t="s">
        <v>52</v>
      </c>
      <c r="C915" s="64" t="s">
        <v>409</v>
      </c>
      <c r="D915" s="64" t="s">
        <v>410</v>
      </c>
      <c r="E915" s="64" t="s">
        <v>49</v>
      </c>
      <c r="F915" s="65">
        <v>43254</v>
      </c>
      <c r="G915" s="64" t="s">
        <v>79</v>
      </c>
      <c r="H915" s="64" t="s">
        <v>1043</v>
      </c>
      <c r="I915" s="66">
        <v>139</v>
      </c>
      <c r="J915" s="64" t="s">
        <v>908</v>
      </c>
    </row>
    <row r="916" spans="1:10" ht="14.25" x14ac:dyDescent="0.45">
      <c r="A916" s="72">
        <v>997</v>
      </c>
      <c r="B916" s="67" t="s">
        <v>52</v>
      </c>
      <c r="C916" s="67" t="s">
        <v>409</v>
      </c>
      <c r="D916" s="67" t="s">
        <v>410</v>
      </c>
      <c r="E916" s="67" t="s">
        <v>48</v>
      </c>
      <c r="F916" s="68">
        <v>43078</v>
      </c>
      <c r="G916" s="67" t="s">
        <v>81</v>
      </c>
      <c r="H916" s="67" t="s">
        <v>1044</v>
      </c>
      <c r="I916" s="69">
        <v>79</v>
      </c>
      <c r="J916" s="67" t="s">
        <v>922</v>
      </c>
    </row>
    <row r="917" spans="1:10" ht="14.25" x14ac:dyDescent="0.45">
      <c r="A917" s="71">
        <v>998</v>
      </c>
      <c r="B917" s="64" t="s">
        <v>52</v>
      </c>
      <c r="C917" s="64" t="s">
        <v>409</v>
      </c>
      <c r="D917" s="64" t="s">
        <v>410</v>
      </c>
      <c r="E917" s="64" t="s">
        <v>47</v>
      </c>
      <c r="F917" s="65">
        <v>43175</v>
      </c>
      <c r="G917" s="64" t="s">
        <v>83</v>
      </c>
      <c r="H917" s="64" t="s">
        <v>1045</v>
      </c>
      <c r="I917" s="66">
        <v>399</v>
      </c>
      <c r="J917" s="64" t="s">
        <v>1046</v>
      </c>
    </row>
    <row r="918" spans="1:10" ht="14.25" x14ac:dyDescent="0.45">
      <c r="A918" s="72">
        <v>999</v>
      </c>
      <c r="B918" s="67" t="s">
        <v>52</v>
      </c>
      <c r="C918" s="67" t="s">
        <v>409</v>
      </c>
      <c r="D918" s="67" t="s">
        <v>410</v>
      </c>
      <c r="E918" s="67" t="s">
        <v>48</v>
      </c>
      <c r="F918" s="68">
        <v>43194</v>
      </c>
      <c r="G918" s="67" t="s">
        <v>85</v>
      </c>
      <c r="H918" s="67" t="s">
        <v>1047</v>
      </c>
      <c r="I918" s="69">
        <v>249</v>
      </c>
      <c r="J918" s="67" t="s">
        <v>1048</v>
      </c>
    </row>
    <row r="919" spans="1:10" ht="14.25" x14ac:dyDescent="0.45">
      <c r="A919" s="71">
        <v>41</v>
      </c>
      <c r="B919" s="64" t="s">
        <v>52</v>
      </c>
      <c r="C919" s="64" t="s">
        <v>60</v>
      </c>
      <c r="D919" s="64" t="s">
        <v>61</v>
      </c>
      <c r="E919" s="64" t="s">
        <v>10</v>
      </c>
      <c r="F919" s="65">
        <v>42737</v>
      </c>
      <c r="G919" s="64" t="s">
        <v>65</v>
      </c>
      <c r="H919" s="64" t="s">
        <v>1049</v>
      </c>
      <c r="I919" s="66">
        <v>249</v>
      </c>
      <c r="J919" s="64" t="s">
        <v>70</v>
      </c>
    </row>
    <row r="920" spans="1:10" ht="14.25" x14ac:dyDescent="0.45">
      <c r="A920" s="72">
        <v>42</v>
      </c>
      <c r="B920" s="67" t="s">
        <v>52</v>
      </c>
      <c r="C920" s="67" t="s">
        <v>60</v>
      </c>
      <c r="D920" s="67" t="s">
        <v>61</v>
      </c>
      <c r="E920" s="67" t="s">
        <v>49</v>
      </c>
      <c r="F920" s="68">
        <v>43322</v>
      </c>
      <c r="G920" s="67" t="s">
        <v>68</v>
      </c>
      <c r="H920" s="67" t="s">
        <v>1050</v>
      </c>
      <c r="I920" s="69">
        <v>719.1</v>
      </c>
      <c r="J920" s="67" t="s">
        <v>99</v>
      </c>
    </row>
    <row r="921" spans="1:10" ht="14.25" x14ac:dyDescent="0.45">
      <c r="A921" s="71">
        <v>53</v>
      </c>
      <c r="B921" s="64" t="s">
        <v>52</v>
      </c>
      <c r="C921" s="64" t="s">
        <v>60</v>
      </c>
      <c r="D921" s="64" t="s">
        <v>61</v>
      </c>
      <c r="E921" s="64" t="s">
        <v>47</v>
      </c>
      <c r="F921" s="65">
        <v>43240</v>
      </c>
      <c r="G921" s="64" t="s">
        <v>62</v>
      </c>
      <c r="H921" s="64" t="s">
        <v>1051</v>
      </c>
      <c r="I921" s="66">
        <v>849</v>
      </c>
      <c r="J921" s="64" t="s">
        <v>99</v>
      </c>
    </row>
    <row r="922" spans="1:10" ht="14.25" x14ac:dyDescent="0.45">
      <c r="A922" s="72">
        <v>55</v>
      </c>
      <c r="B922" s="67" t="s">
        <v>52</v>
      </c>
      <c r="C922" s="67" t="s">
        <v>60</v>
      </c>
      <c r="D922" s="67" t="s">
        <v>61</v>
      </c>
      <c r="E922" s="67" t="s">
        <v>45</v>
      </c>
      <c r="F922" s="68">
        <v>43356</v>
      </c>
      <c r="G922" s="67" t="s">
        <v>68</v>
      </c>
      <c r="H922" s="67" t="s">
        <v>1052</v>
      </c>
      <c r="I922" s="69">
        <v>1535.49</v>
      </c>
      <c r="J922" s="67" t="s">
        <v>70</v>
      </c>
    </row>
    <row r="923" spans="1:10" ht="14.25" x14ac:dyDescent="0.45">
      <c r="A923" s="71">
        <v>91</v>
      </c>
      <c r="B923" s="64" t="s">
        <v>52</v>
      </c>
      <c r="C923" s="64" t="s">
        <v>60</v>
      </c>
      <c r="D923" s="64" t="s">
        <v>61</v>
      </c>
      <c r="E923" s="64" t="s">
        <v>47</v>
      </c>
      <c r="F923" s="65">
        <v>42840</v>
      </c>
      <c r="G923" s="64" t="s">
        <v>90</v>
      </c>
      <c r="H923" s="64" t="s">
        <v>1053</v>
      </c>
      <c r="I923" s="66">
        <v>264</v>
      </c>
      <c r="J923" s="64" t="s">
        <v>70</v>
      </c>
    </row>
    <row r="924" spans="1:10" ht="14.25" x14ac:dyDescent="0.45">
      <c r="A924" s="72">
        <v>92</v>
      </c>
      <c r="B924" s="67" t="s">
        <v>52</v>
      </c>
      <c r="C924" s="67" t="s">
        <v>60</v>
      </c>
      <c r="D924" s="67" t="s">
        <v>61</v>
      </c>
      <c r="E924" s="67" t="s">
        <v>46</v>
      </c>
      <c r="F924" s="68">
        <v>43092</v>
      </c>
      <c r="G924" s="67" t="s">
        <v>62</v>
      </c>
      <c r="H924" s="67" t="s">
        <v>1054</v>
      </c>
      <c r="I924" s="69">
        <v>549</v>
      </c>
      <c r="J924" s="67" t="s">
        <v>89</v>
      </c>
    </row>
    <row r="925" spans="1:10" ht="14.25" x14ac:dyDescent="0.45">
      <c r="A925" s="71">
        <v>105</v>
      </c>
      <c r="B925" s="64" t="s">
        <v>52</v>
      </c>
      <c r="C925" s="64" t="s">
        <v>60</v>
      </c>
      <c r="D925" s="64" t="s">
        <v>61</v>
      </c>
      <c r="E925" s="64" t="s">
        <v>10</v>
      </c>
      <c r="F925" s="65">
        <v>42820</v>
      </c>
      <c r="G925" s="64" t="s">
        <v>62</v>
      </c>
      <c r="H925" s="64" t="s">
        <v>1055</v>
      </c>
      <c r="I925" s="66">
        <v>1599</v>
      </c>
      <c r="J925" s="64" t="s">
        <v>99</v>
      </c>
    </row>
    <row r="926" spans="1:10" ht="14.25" x14ac:dyDescent="0.45">
      <c r="A926" s="72">
        <v>114</v>
      </c>
      <c r="B926" s="67" t="s">
        <v>52</v>
      </c>
      <c r="C926" s="67" t="s">
        <v>60</v>
      </c>
      <c r="D926" s="67" t="s">
        <v>61</v>
      </c>
      <c r="E926" s="67" t="s">
        <v>50</v>
      </c>
      <c r="F926" s="68">
        <v>42752</v>
      </c>
      <c r="G926" s="67" t="s">
        <v>83</v>
      </c>
      <c r="H926" s="67" t="s">
        <v>1056</v>
      </c>
      <c r="I926" s="69">
        <v>1299</v>
      </c>
      <c r="J926" s="67" t="s">
        <v>70</v>
      </c>
    </row>
    <row r="927" spans="1:10" ht="14.25" x14ac:dyDescent="0.45">
      <c r="A927" s="71">
        <v>125</v>
      </c>
      <c r="B927" s="64" t="s">
        <v>52</v>
      </c>
      <c r="C927" s="64" t="s">
        <v>60</v>
      </c>
      <c r="D927" s="64" t="s">
        <v>61</v>
      </c>
      <c r="E927" s="64" t="s">
        <v>49</v>
      </c>
      <c r="F927" s="65">
        <v>43257</v>
      </c>
      <c r="G927" s="64" t="s">
        <v>79</v>
      </c>
      <c r="H927" s="64" t="s">
        <v>1057</v>
      </c>
      <c r="I927" s="66">
        <v>799</v>
      </c>
      <c r="J927" s="64" t="s">
        <v>99</v>
      </c>
    </row>
    <row r="928" spans="1:10" ht="14.25" x14ac:dyDescent="0.45">
      <c r="A928" s="72">
        <v>146</v>
      </c>
      <c r="B928" s="67" t="s">
        <v>52</v>
      </c>
      <c r="C928" s="67" t="s">
        <v>60</v>
      </c>
      <c r="D928" s="67" t="s">
        <v>61</v>
      </c>
      <c r="E928" s="67" t="s">
        <v>45</v>
      </c>
      <c r="F928" s="68">
        <v>43249</v>
      </c>
      <c r="G928" s="67" t="s">
        <v>68</v>
      </c>
      <c r="H928" s="67" t="s">
        <v>1058</v>
      </c>
      <c r="I928" s="69">
        <v>259</v>
      </c>
      <c r="J928" s="67" t="s">
        <v>99</v>
      </c>
    </row>
    <row r="929" spans="1:10" ht="14.25" x14ac:dyDescent="0.45">
      <c r="A929" s="71">
        <v>147</v>
      </c>
      <c r="B929" s="64" t="s">
        <v>52</v>
      </c>
      <c r="C929" s="64" t="s">
        <v>60</v>
      </c>
      <c r="D929" s="64" t="s">
        <v>61</v>
      </c>
      <c r="E929" s="64" t="s">
        <v>46</v>
      </c>
      <c r="F929" s="65">
        <v>43013</v>
      </c>
      <c r="G929" s="64" t="s">
        <v>71</v>
      </c>
      <c r="H929" s="64" t="s">
        <v>1059</v>
      </c>
      <c r="I929" s="66">
        <v>899</v>
      </c>
      <c r="J929" s="64" t="s">
        <v>89</v>
      </c>
    </row>
    <row r="930" spans="1:10" ht="14.25" x14ac:dyDescent="0.45">
      <c r="A930" s="72">
        <v>160</v>
      </c>
      <c r="B930" s="67" t="s">
        <v>52</v>
      </c>
      <c r="C930" s="67" t="s">
        <v>60</v>
      </c>
      <c r="D930" s="67" t="s">
        <v>61</v>
      </c>
      <c r="E930" s="67" t="s">
        <v>50</v>
      </c>
      <c r="F930" s="68">
        <v>42892</v>
      </c>
      <c r="G930" s="67" t="s">
        <v>71</v>
      </c>
      <c r="H930" s="67" t="s">
        <v>1060</v>
      </c>
      <c r="I930" s="69">
        <v>699</v>
      </c>
      <c r="J930" s="67" t="s">
        <v>94</v>
      </c>
    </row>
    <row r="931" spans="1:10" ht="14.25" x14ac:dyDescent="0.45">
      <c r="A931" s="71">
        <v>162</v>
      </c>
      <c r="B931" s="64" t="s">
        <v>52</v>
      </c>
      <c r="C931" s="64" t="s">
        <v>60</v>
      </c>
      <c r="D931" s="64" t="s">
        <v>61</v>
      </c>
      <c r="E931" s="64" t="s">
        <v>47</v>
      </c>
      <c r="F931" s="65">
        <v>43212</v>
      </c>
      <c r="G931" s="64" t="s">
        <v>75</v>
      </c>
      <c r="H931" s="64" t="s">
        <v>1061</v>
      </c>
      <c r="I931" s="66">
        <v>1199</v>
      </c>
      <c r="J931" s="64" t="s">
        <v>70</v>
      </c>
    </row>
    <row r="932" spans="1:10" ht="14.25" x14ac:dyDescent="0.45">
      <c r="A932" s="72">
        <v>207</v>
      </c>
      <c r="B932" s="67" t="s">
        <v>52</v>
      </c>
      <c r="C932" s="67" t="s">
        <v>60</v>
      </c>
      <c r="D932" s="67" t="s">
        <v>61</v>
      </c>
      <c r="E932" s="67" t="s">
        <v>47</v>
      </c>
      <c r="F932" s="68">
        <v>43257</v>
      </c>
      <c r="G932" s="67" t="s">
        <v>87</v>
      </c>
      <c r="H932" s="67" t="s">
        <v>1062</v>
      </c>
      <c r="I932" s="69">
        <v>1881.55</v>
      </c>
      <c r="J932" s="67" t="s">
        <v>70</v>
      </c>
    </row>
    <row r="933" spans="1:10" ht="14.25" x14ac:dyDescent="0.45">
      <c r="A933" s="71">
        <v>214</v>
      </c>
      <c r="B933" s="64" t="s">
        <v>52</v>
      </c>
      <c r="C933" s="64" t="s">
        <v>60</v>
      </c>
      <c r="D933" s="64" t="s">
        <v>61</v>
      </c>
      <c r="E933" s="64" t="s">
        <v>45</v>
      </c>
      <c r="F933" s="65">
        <v>43212</v>
      </c>
      <c r="G933" s="64" t="s">
        <v>75</v>
      </c>
      <c r="H933" s="64" t="s">
        <v>1063</v>
      </c>
      <c r="I933" s="66">
        <v>999</v>
      </c>
      <c r="J933" s="64" t="s">
        <v>161</v>
      </c>
    </row>
    <row r="934" spans="1:10" ht="14.25" x14ac:dyDescent="0.45">
      <c r="A934" s="72">
        <v>219</v>
      </c>
      <c r="B934" s="67" t="s">
        <v>52</v>
      </c>
      <c r="C934" s="67" t="s">
        <v>60</v>
      </c>
      <c r="D934" s="67" t="s">
        <v>61</v>
      </c>
      <c r="E934" s="67" t="s">
        <v>50</v>
      </c>
      <c r="F934" s="68">
        <v>42871</v>
      </c>
      <c r="G934" s="67" t="s">
        <v>85</v>
      </c>
      <c r="H934" s="67" t="s">
        <v>1064</v>
      </c>
      <c r="I934" s="69">
        <v>1796.85</v>
      </c>
      <c r="J934" s="67" t="s">
        <v>67</v>
      </c>
    </row>
    <row r="935" spans="1:10" ht="14.25" x14ac:dyDescent="0.45">
      <c r="A935" s="71">
        <v>222</v>
      </c>
      <c r="B935" s="64" t="s">
        <v>52</v>
      </c>
      <c r="C935" s="64" t="s">
        <v>60</v>
      </c>
      <c r="D935" s="64" t="s">
        <v>61</v>
      </c>
      <c r="E935" s="64" t="s">
        <v>46</v>
      </c>
      <c r="F935" s="65">
        <v>42756</v>
      </c>
      <c r="G935" s="64" t="s">
        <v>62</v>
      </c>
      <c r="H935" s="64" t="s">
        <v>1065</v>
      </c>
      <c r="I935" s="66">
        <v>1899</v>
      </c>
      <c r="J935" s="64" t="s">
        <v>70</v>
      </c>
    </row>
    <row r="936" spans="1:10" ht="14.25" x14ac:dyDescent="0.45">
      <c r="A936" s="72">
        <v>224</v>
      </c>
      <c r="B936" s="67" t="s">
        <v>52</v>
      </c>
      <c r="C936" s="67" t="s">
        <v>60</v>
      </c>
      <c r="D936" s="67" t="s">
        <v>61</v>
      </c>
      <c r="E936" s="67" t="s">
        <v>49</v>
      </c>
      <c r="F936" s="68">
        <v>43171</v>
      </c>
      <c r="G936" s="67" t="s">
        <v>68</v>
      </c>
      <c r="H936" s="67" t="s">
        <v>1066</v>
      </c>
      <c r="I936" s="69">
        <v>2199</v>
      </c>
      <c r="J936" s="67" t="s">
        <v>70</v>
      </c>
    </row>
    <row r="937" spans="1:10" ht="14.25" x14ac:dyDescent="0.45">
      <c r="A937" s="71">
        <v>226</v>
      </c>
      <c r="B937" s="64" t="s">
        <v>52</v>
      </c>
      <c r="C937" s="64" t="s">
        <v>60</v>
      </c>
      <c r="D937" s="64" t="s">
        <v>61</v>
      </c>
      <c r="E937" s="64" t="s">
        <v>10</v>
      </c>
      <c r="F937" s="65">
        <v>42826</v>
      </c>
      <c r="G937" s="64" t="s">
        <v>73</v>
      </c>
      <c r="H937" s="64" t="s">
        <v>1067</v>
      </c>
      <c r="I937" s="66">
        <v>1569.37</v>
      </c>
      <c r="J937" s="64" t="s">
        <v>70</v>
      </c>
    </row>
    <row r="938" spans="1:10" ht="14.25" x14ac:dyDescent="0.45">
      <c r="A938" s="72">
        <v>277</v>
      </c>
      <c r="B938" s="67" t="s">
        <v>52</v>
      </c>
      <c r="C938" s="67" t="s">
        <v>60</v>
      </c>
      <c r="D938" s="67" t="s">
        <v>61</v>
      </c>
      <c r="E938" s="67" t="s">
        <v>45</v>
      </c>
      <c r="F938" s="68">
        <v>43101</v>
      </c>
      <c r="G938" s="67" t="s">
        <v>71</v>
      </c>
      <c r="H938" s="67" t="s">
        <v>1068</v>
      </c>
      <c r="I938" s="69">
        <v>1699</v>
      </c>
      <c r="J938" s="67" t="s">
        <v>70</v>
      </c>
    </row>
    <row r="939" spans="1:10" ht="14.25" x14ac:dyDescent="0.45">
      <c r="A939" s="71">
        <v>279</v>
      </c>
      <c r="B939" s="64" t="s">
        <v>52</v>
      </c>
      <c r="C939" s="64" t="s">
        <v>60</v>
      </c>
      <c r="D939" s="64" t="s">
        <v>61</v>
      </c>
      <c r="E939" s="64" t="s">
        <v>46</v>
      </c>
      <c r="F939" s="65">
        <v>42796</v>
      </c>
      <c r="G939" s="64" t="s">
        <v>75</v>
      </c>
      <c r="H939" s="64" t="s">
        <v>1069</v>
      </c>
      <c r="I939" s="66">
        <v>1960.2</v>
      </c>
      <c r="J939" s="64" t="s">
        <v>70</v>
      </c>
    </row>
    <row r="940" spans="1:10" ht="14.25" x14ac:dyDescent="0.45">
      <c r="A940" s="72">
        <v>289</v>
      </c>
      <c r="B940" s="67" t="s">
        <v>52</v>
      </c>
      <c r="C940" s="67" t="s">
        <v>60</v>
      </c>
      <c r="D940" s="67" t="s">
        <v>61</v>
      </c>
      <c r="E940" s="67" t="s">
        <v>50</v>
      </c>
      <c r="F940" s="68">
        <v>43132</v>
      </c>
      <c r="G940" s="67" t="s">
        <v>68</v>
      </c>
      <c r="H940" s="67" t="s">
        <v>1070</v>
      </c>
      <c r="I940" s="69">
        <v>799</v>
      </c>
      <c r="J940" s="67" t="s">
        <v>99</v>
      </c>
    </row>
    <row r="941" spans="1:10" ht="14.25" x14ac:dyDescent="0.45">
      <c r="A941" s="71">
        <v>293</v>
      </c>
      <c r="B941" s="64" t="s">
        <v>52</v>
      </c>
      <c r="C941" s="64" t="s">
        <v>60</v>
      </c>
      <c r="D941" s="64" t="s">
        <v>61</v>
      </c>
      <c r="E941" s="64" t="s">
        <v>10</v>
      </c>
      <c r="F941" s="65">
        <v>42868</v>
      </c>
      <c r="G941" s="64" t="s">
        <v>77</v>
      </c>
      <c r="H941" s="64" t="s">
        <v>1071</v>
      </c>
      <c r="I941" s="66">
        <v>2199</v>
      </c>
      <c r="J941" s="64" t="s">
        <v>64</v>
      </c>
    </row>
    <row r="942" spans="1:10" ht="14.25" x14ac:dyDescent="0.45">
      <c r="A942" s="72">
        <v>295</v>
      </c>
      <c r="B942" s="67" t="s">
        <v>52</v>
      </c>
      <c r="C942" s="67" t="s">
        <v>60</v>
      </c>
      <c r="D942" s="67" t="s">
        <v>61</v>
      </c>
      <c r="E942" s="67" t="s">
        <v>49</v>
      </c>
      <c r="F942" s="68">
        <v>42996</v>
      </c>
      <c r="G942" s="67" t="s">
        <v>81</v>
      </c>
      <c r="H942" s="67" t="s">
        <v>1072</v>
      </c>
      <c r="I942" s="69">
        <v>649</v>
      </c>
      <c r="J942" s="67" t="s">
        <v>89</v>
      </c>
    </row>
    <row r="943" spans="1:10" ht="14.25" x14ac:dyDescent="0.45">
      <c r="A943" s="71">
        <v>314</v>
      </c>
      <c r="B943" s="64" t="s">
        <v>52</v>
      </c>
      <c r="C943" s="64" t="s">
        <v>364</v>
      </c>
      <c r="D943" s="64" t="s">
        <v>364</v>
      </c>
      <c r="E943" s="64" t="s">
        <v>47</v>
      </c>
      <c r="F943" s="65">
        <v>43173</v>
      </c>
      <c r="G943" s="64" t="s">
        <v>65</v>
      </c>
      <c r="H943" s="64" t="s">
        <v>1073</v>
      </c>
      <c r="I943" s="66">
        <v>529</v>
      </c>
      <c r="J943" s="64" t="s">
        <v>64</v>
      </c>
    </row>
    <row r="944" spans="1:10" ht="14.25" x14ac:dyDescent="0.45">
      <c r="A944" s="72">
        <v>316</v>
      </c>
      <c r="B944" s="67" t="s">
        <v>52</v>
      </c>
      <c r="C944" s="67" t="s">
        <v>364</v>
      </c>
      <c r="D944" s="67" t="s">
        <v>364</v>
      </c>
      <c r="E944" s="67" t="s">
        <v>46</v>
      </c>
      <c r="F944" s="68">
        <v>43296</v>
      </c>
      <c r="G944" s="67" t="s">
        <v>71</v>
      </c>
      <c r="H944" s="67" t="s">
        <v>1074</v>
      </c>
      <c r="I944" s="69">
        <v>539</v>
      </c>
      <c r="J944" s="67" t="s">
        <v>64</v>
      </c>
    </row>
    <row r="945" spans="1:10" ht="14.25" x14ac:dyDescent="0.45">
      <c r="A945" s="71">
        <v>356</v>
      </c>
      <c r="B945" s="64" t="s">
        <v>52</v>
      </c>
      <c r="C945" s="64" t="s">
        <v>364</v>
      </c>
      <c r="D945" s="64" t="s">
        <v>364</v>
      </c>
      <c r="E945" s="64" t="s">
        <v>10</v>
      </c>
      <c r="F945" s="65">
        <v>43014</v>
      </c>
      <c r="G945" s="64" t="s">
        <v>73</v>
      </c>
      <c r="H945" s="64" t="s">
        <v>1075</v>
      </c>
      <c r="I945" s="66">
        <v>119</v>
      </c>
      <c r="J945" s="64" t="s">
        <v>398</v>
      </c>
    </row>
    <row r="946" spans="1:10" ht="14.25" x14ac:dyDescent="0.45">
      <c r="A946" s="72">
        <v>361</v>
      </c>
      <c r="B946" s="67" t="s">
        <v>52</v>
      </c>
      <c r="C946" s="67" t="s">
        <v>364</v>
      </c>
      <c r="D946" s="67" t="s">
        <v>364</v>
      </c>
      <c r="E946" s="67" t="s">
        <v>49</v>
      </c>
      <c r="F946" s="68">
        <v>43349</v>
      </c>
      <c r="G946" s="67" t="s">
        <v>83</v>
      </c>
      <c r="H946" s="67" t="s">
        <v>1076</v>
      </c>
      <c r="I946" s="69">
        <v>649</v>
      </c>
      <c r="J946" s="67" t="s">
        <v>64</v>
      </c>
    </row>
    <row r="947" spans="1:10" ht="14.25" x14ac:dyDescent="0.45">
      <c r="A947" s="71">
        <v>373</v>
      </c>
      <c r="B947" s="64" t="s">
        <v>52</v>
      </c>
      <c r="C947" s="64" t="s">
        <v>364</v>
      </c>
      <c r="D947" s="64" t="s">
        <v>364</v>
      </c>
      <c r="E947" s="64" t="s">
        <v>47</v>
      </c>
      <c r="F947" s="65">
        <v>42780</v>
      </c>
      <c r="G947" s="64" t="s">
        <v>81</v>
      </c>
      <c r="H947" s="64" t="s">
        <v>1077</v>
      </c>
      <c r="I947" s="66">
        <v>1249</v>
      </c>
      <c r="J947" s="64" t="s">
        <v>64</v>
      </c>
    </row>
    <row r="948" spans="1:10" ht="14.25" x14ac:dyDescent="0.45">
      <c r="A948" s="72">
        <v>377</v>
      </c>
      <c r="B948" s="67" t="s">
        <v>52</v>
      </c>
      <c r="C948" s="67" t="s">
        <v>364</v>
      </c>
      <c r="D948" s="67" t="s">
        <v>364</v>
      </c>
      <c r="E948" s="67" t="s">
        <v>50</v>
      </c>
      <c r="F948" s="68">
        <v>43087</v>
      </c>
      <c r="G948" s="67" t="s">
        <v>90</v>
      </c>
      <c r="H948" s="67" t="s">
        <v>1078</v>
      </c>
      <c r="I948" s="69">
        <v>649</v>
      </c>
      <c r="J948" s="67" t="s">
        <v>64</v>
      </c>
    </row>
    <row r="949" spans="1:10" ht="14.25" x14ac:dyDescent="0.45">
      <c r="A949" s="71">
        <v>393</v>
      </c>
      <c r="B949" s="64" t="s">
        <v>52</v>
      </c>
      <c r="C949" s="64" t="s">
        <v>364</v>
      </c>
      <c r="D949" s="64" t="s">
        <v>364</v>
      </c>
      <c r="E949" s="64" t="s">
        <v>46</v>
      </c>
      <c r="F949" s="65">
        <v>42895</v>
      </c>
      <c r="G949" s="64" t="s">
        <v>68</v>
      </c>
      <c r="H949" s="64" t="s">
        <v>1079</v>
      </c>
      <c r="I949" s="66">
        <v>649</v>
      </c>
      <c r="J949" s="64" t="s">
        <v>64</v>
      </c>
    </row>
    <row r="950" spans="1:10" ht="14.25" x14ac:dyDescent="0.45">
      <c r="A950" s="72">
        <v>406</v>
      </c>
      <c r="B950" s="67" t="s">
        <v>52</v>
      </c>
      <c r="C950" s="67" t="s">
        <v>364</v>
      </c>
      <c r="D950" s="67" t="s">
        <v>364</v>
      </c>
      <c r="E950" s="67" t="s">
        <v>45</v>
      </c>
      <c r="F950" s="68">
        <v>43210</v>
      </c>
      <c r="G950" s="67" t="s">
        <v>68</v>
      </c>
      <c r="H950" s="67" t="s">
        <v>228</v>
      </c>
      <c r="I950" s="69">
        <v>1099</v>
      </c>
      <c r="J950" s="67" t="s">
        <v>89</v>
      </c>
    </row>
    <row r="951" spans="1:10" ht="14.25" x14ac:dyDescent="0.45">
      <c r="A951" s="71">
        <v>419</v>
      </c>
      <c r="B951" s="64" t="s">
        <v>52</v>
      </c>
      <c r="C951" s="64" t="s">
        <v>364</v>
      </c>
      <c r="D951" s="64" t="s">
        <v>364</v>
      </c>
      <c r="E951" s="64" t="s">
        <v>49</v>
      </c>
      <c r="F951" s="65">
        <v>43324</v>
      </c>
      <c r="G951" s="64" t="s">
        <v>68</v>
      </c>
      <c r="H951" s="64" t="s">
        <v>1080</v>
      </c>
      <c r="I951" s="66">
        <v>199</v>
      </c>
      <c r="J951" s="64" t="s">
        <v>398</v>
      </c>
    </row>
    <row r="952" spans="1:10" ht="14.25" x14ac:dyDescent="0.45">
      <c r="A952" s="72">
        <v>429</v>
      </c>
      <c r="B952" s="67" t="s">
        <v>52</v>
      </c>
      <c r="C952" s="67" t="s">
        <v>440</v>
      </c>
      <c r="D952" s="67" t="s">
        <v>441</v>
      </c>
      <c r="E952" s="67" t="s">
        <v>10</v>
      </c>
      <c r="F952" s="68">
        <v>43257</v>
      </c>
      <c r="G952" s="67" t="s">
        <v>90</v>
      </c>
      <c r="H952" s="67" t="s">
        <v>1081</v>
      </c>
      <c r="I952" s="69">
        <v>649</v>
      </c>
      <c r="J952" s="67" t="s">
        <v>89</v>
      </c>
    </row>
    <row r="953" spans="1:10" ht="14.25" x14ac:dyDescent="0.45">
      <c r="A953" s="71">
        <v>444</v>
      </c>
      <c r="B953" s="64" t="s">
        <v>52</v>
      </c>
      <c r="C953" s="64" t="s">
        <v>440</v>
      </c>
      <c r="D953" s="64" t="s">
        <v>441</v>
      </c>
      <c r="E953" s="64" t="s">
        <v>47</v>
      </c>
      <c r="F953" s="65">
        <v>43294</v>
      </c>
      <c r="G953" s="64" t="s">
        <v>65</v>
      </c>
      <c r="H953" s="64" t="s">
        <v>1082</v>
      </c>
      <c r="I953" s="66">
        <v>599</v>
      </c>
      <c r="J953" s="64" t="s">
        <v>67</v>
      </c>
    </row>
    <row r="954" spans="1:10" ht="14.25" x14ac:dyDescent="0.45">
      <c r="A954" s="72">
        <v>461</v>
      </c>
      <c r="B954" s="67" t="s">
        <v>52</v>
      </c>
      <c r="C954" s="67" t="s">
        <v>440</v>
      </c>
      <c r="D954" s="67" t="s">
        <v>441</v>
      </c>
      <c r="E954" s="67" t="s">
        <v>45</v>
      </c>
      <c r="F954" s="68">
        <v>43326</v>
      </c>
      <c r="G954" s="67" t="s">
        <v>75</v>
      </c>
      <c r="H954" s="67" t="s">
        <v>1083</v>
      </c>
      <c r="I954" s="69">
        <v>1299</v>
      </c>
      <c r="J954" s="67" t="s">
        <v>70</v>
      </c>
    </row>
    <row r="955" spans="1:10" ht="14.25" x14ac:dyDescent="0.45">
      <c r="A955" s="71">
        <v>472</v>
      </c>
      <c r="B955" s="64" t="s">
        <v>52</v>
      </c>
      <c r="C955" s="64" t="s">
        <v>440</v>
      </c>
      <c r="D955" s="64" t="s">
        <v>441</v>
      </c>
      <c r="E955" s="64" t="s">
        <v>46</v>
      </c>
      <c r="F955" s="65">
        <v>43389</v>
      </c>
      <c r="G955" s="64" t="s">
        <v>71</v>
      </c>
      <c r="H955" s="64" t="s">
        <v>1084</v>
      </c>
      <c r="I955" s="66">
        <v>699</v>
      </c>
      <c r="J955" s="64" t="s">
        <v>89</v>
      </c>
    </row>
    <row r="956" spans="1:10" ht="14.25" x14ac:dyDescent="0.45">
      <c r="A956" s="72">
        <v>479</v>
      </c>
      <c r="B956" s="67" t="s">
        <v>52</v>
      </c>
      <c r="C956" s="67" t="s">
        <v>440</v>
      </c>
      <c r="D956" s="67" t="s">
        <v>441</v>
      </c>
      <c r="E956" s="67" t="s">
        <v>10</v>
      </c>
      <c r="F956" s="68">
        <v>42967</v>
      </c>
      <c r="G956" s="67" t="s">
        <v>85</v>
      </c>
      <c r="H956" s="67" t="s">
        <v>1085</v>
      </c>
      <c r="I956" s="69">
        <v>1029</v>
      </c>
      <c r="J956" s="67" t="s">
        <v>64</v>
      </c>
    </row>
    <row r="957" spans="1:10" ht="14.25" x14ac:dyDescent="0.45">
      <c r="A957" s="71">
        <v>480</v>
      </c>
      <c r="B957" s="64" t="s">
        <v>52</v>
      </c>
      <c r="C957" s="64" t="s">
        <v>440</v>
      </c>
      <c r="D957" s="64" t="s">
        <v>441</v>
      </c>
      <c r="E957" s="64" t="s">
        <v>50</v>
      </c>
      <c r="F957" s="65">
        <v>43342</v>
      </c>
      <c r="G957" s="64" t="s">
        <v>87</v>
      </c>
      <c r="H957" s="64" t="s">
        <v>1086</v>
      </c>
      <c r="I957" s="66">
        <v>549</v>
      </c>
      <c r="J957" s="64" t="s">
        <v>161</v>
      </c>
    </row>
    <row r="958" spans="1:10" ht="14.25" x14ac:dyDescent="0.45">
      <c r="A958" s="72">
        <v>482</v>
      </c>
      <c r="B958" s="67" t="s">
        <v>52</v>
      </c>
      <c r="C958" s="67" t="s">
        <v>440</v>
      </c>
      <c r="D958" s="67" t="s">
        <v>441</v>
      </c>
      <c r="E958" s="67" t="s">
        <v>49</v>
      </c>
      <c r="F958" s="68">
        <v>42931</v>
      </c>
      <c r="G958" s="67" t="s">
        <v>62</v>
      </c>
      <c r="H958" s="67" t="s">
        <v>1087</v>
      </c>
      <c r="I958" s="69">
        <v>649</v>
      </c>
      <c r="J958" s="67" t="s">
        <v>99</v>
      </c>
    </row>
    <row r="959" spans="1:10" ht="14.25" x14ac:dyDescent="0.45">
      <c r="A959" s="71">
        <v>521</v>
      </c>
      <c r="B959" s="64" t="s">
        <v>52</v>
      </c>
      <c r="C959" s="64" t="s">
        <v>440</v>
      </c>
      <c r="D959" s="64" t="s">
        <v>441</v>
      </c>
      <c r="E959" s="64" t="s">
        <v>47</v>
      </c>
      <c r="F959" s="65">
        <v>43112</v>
      </c>
      <c r="G959" s="64" t="s">
        <v>62</v>
      </c>
      <c r="H959" s="64" t="s">
        <v>1088</v>
      </c>
      <c r="I959" s="66">
        <v>1499</v>
      </c>
      <c r="J959" s="64" t="s">
        <v>161</v>
      </c>
    </row>
    <row r="960" spans="1:10" ht="14.25" x14ac:dyDescent="0.45">
      <c r="A960" s="72">
        <v>529</v>
      </c>
      <c r="B960" s="67" t="s">
        <v>52</v>
      </c>
      <c r="C960" s="67" t="s">
        <v>440</v>
      </c>
      <c r="D960" s="67" t="s">
        <v>441</v>
      </c>
      <c r="E960" s="67" t="s">
        <v>45</v>
      </c>
      <c r="F960" s="68">
        <v>42978</v>
      </c>
      <c r="G960" s="67" t="s">
        <v>81</v>
      </c>
      <c r="H960" s="67" t="s">
        <v>1089</v>
      </c>
      <c r="I960" s="69">
        <v>599</v>
      </c>
      <c r="J960" s="67" t="s">
        <v>161</v>
      </c>
    </row>
    <row r="961" spans="1:10" ht="14.25" x14ac:dyDescent="0.45">
      <c r="A961" s="71">
        <v>533</v>
      </c>
      <c r="B961" s="64" t="s">
        <v>52</v>
      </c>
      <c r="C961" s="64" t="s">
        <v>440</v>
      </c>
      <c r="D961" s="64" t="s">
        <v>441</v>
      </c>
      <c r="E961" s="64" t="s">
        <v>49</v>
      </c>
      <c r="F961" s="65">
        <v>42975</v>
      </c>
      <c r="G961" s="64" t="s">
        <v>90</v>
      </c>
      <c r="H961" s="64" t="s">
        <v>1090</v>
      </c>
      <c r="I961" s="66">
        <v>999</v>
      </c>
      <c r="J961" s="64" t="s">
        <v>70</v>
      </c>
    </row>
    <row r="962" spans="1:10" ht="14.25" x14ac:dyDescent="0.45">
      <c r="A962" s="72">
        <v>541</v>
      </c>
      <c r="B962" s="67" t="s">
        <v>52</v>
      </c>
      <c r="C962" s="67" t="s">
        <v>440</v>
      </c>
      <c r="D962" s="67" t="s">
        <v>441</v>
      </c>
      <c r="E962" s="67" t="s">
        <v>10</v>
      </c>
      <c r="F962" s="68">
        <v>43249</v>
      </c>
      <c r="G962" s="67" t="s">
        <v>79</v>
      </c>
      <c r="H962" s="67" t="s">
        <v>1091</v>
      </c>
      <c r="I962" s="69">
        <v>749</v>
      </c>
      <c r="J962" s="67" t="s">
        <v>64</v>
      </c>
    </row>
    <row r="963" spans="1:10" ht="14.25" x14ac:dyDescent="0.45">
      <c r="A963" s="71">
        <v>565</v>
      </c>
      <c r="B963" s="64" t="s">
        <v>52</v>
      </c>
      <c r="C963" s="64" t="s">
        <v>586</v>
      </c>
      <c r="D963" s="64" t="s">
        <v>587</v>
      </c>
      <c r="E963" s="64" t="s">
        <v>46</v>
      </c>
      <c r="F963" s="65">
        <v>43227</v>
      </c>
      <c r="G963" s="64" t="s">
        <v>75</v>
      </c>
      <c r="H963" s="64" t="s">
        <v>1092</v>
      </c>
      <c r="I963" s="66">
        <v>379</v>
      </c>
      <c r="J963" s="64" t="s">
        <v>366</v>
      </c>
    </row>
    <row r="964" spans="1:10" ht="14.25" x14ac:dyDescent="0.45">
      <c r="A964" s="72">
        <v>567</v>
      </c>
      <c r="B964" s="67" t="s">
        <v>52</v>
      </c>
      <c r="C964" s="67" t="s">
        <v>586</v>
      </c>
      <c r="D964" s="67" t="s">
        <v>587</v>
      </c>
      <c r="E964" s="67" t="s">
        <v>50</v>
      </c>
      <c r="F964" s="68">
        <v>43185</v>
      </c>
      <c r="G964" s="67" t="s">
        <v>79</v>
      </c>
      <c r="H964" s="67" t="s">
        <v>1093</v>
      </c>
      <c r="I964" s="69">
        <v>469</v>
      </c>
      <c r="J964" s="67" t="s">
        <v>591</v>
      </c>
    </row>
    <row r="965" spans="1:10" ht="14.25" x14ac:dyDescent="0.45">
      <c r="A965" s="71">
        <v>603</v>
      </c>
      <c r="B965" s="64" t="s">
        <v>52</v>
      </c>
      <c r="C965" s="64" t="s">
        <v>586</v>
      </c>
      <c r="D965" s="64" t="s">
        <v>587</v>
      </c>
      <c r="E965" s="64" t="s">
        <v>47</v>
      </c>
      <c r="F965" s="65">
        <v>43197</v>
      </c>
      <c r="G965" s="64" t="s">
        <v>73</v>
      </c>
      <c r="H965" s="64" t="s">
        <v>1094</v>
      </c>
      <c r="I965" s="66">
        <v>649</v>
      </c>
      <c r="J965" s="64" t="s">
        <v>366</v>
      </c>
    </row>
    <row r="966" spans="1:10" ht="14.25" x14ac:dyDescent="0.45">
      <c r="A966" s="72">
        <v>605</v>
      </c>
      <c r="B966" s="67" t="s">
        <v>52</v>
      </c>
      <c r="C966" s="67" t="s">
        <v>586</v>
      </c>
      <c r="D966" s="67" t="s">
        <v>587</v>
      </c>
      <c r="E966" s="67" t="s">
        <v>45</v>
      </c>
      <c r="F966" s="68">
        <v>42831</v>
      </c>
      <c r="G966" s="67" t="s">
        <v>77</v>
      </c>
      <c r="H966" s="67" t="s">
        <v>1095</v>
      </c>
      <c r="I966" s="69">
        <v>399</v>
      </c>
      <c r="J966" s="67" t="s">
        <v>630</v>
      </c>
    </row>
    <row r="967" spans="1:10" ht="14.25" x14ac:dyDescent="0.45">
      <c r="A967" s="71">
        <v>606</v>
      </c>
      <c r="B967" s="64" t="s">
        <v>52</v>
      </c>
      <c r="C967" s="64" t="s">
        <v>586</v>
      </c>
      <c r="D967" s="64" t="s">
        <v>587</v>
      </c>
      <c r="E967" s="64" t="s">
        <v>10</v>
      </c>
      <c r="F967" s="65">
        <v>43257</v>
      </c>
      <c r="G967" s="64" t="s">
        <v>79</v>
      </c>
      <c r="H967" s="64" t="s">
        <v>1096</v>
      </c>
      <c r="I967" s="66">
        <v>899</v>
      </c>
      <c r="J967" s="64" t="s">
        <v>366</v>
      </c>
    </row>
    <row r="968" spans="1:10" ht="14.25" x14ac:dyDescent="0.45">
      <c r="A968" s="72">
        <v>620</v>
      </c>
      <c r="B968" s="67" t="s">
        <v>52</v>
      </c>
      <c r="C968" s="67" t="s">
        <v>586</v>
      </c>
      <c r="D968" s="67" t="s">
        <v>587</v>
      </c>
      <c r="E968" s="67" t="s">
        <v>50</v>
      </c>
      <c r="F968" s="68">
        <v>42816</v>
      </c>
      <c r="G968" s="67" t="s">
        <v>81</v>
      </c>
      <c r="H968" s="67" t="s">
        <v>1097</v>
      </c>
      <c r="I968" s="69">
        <v>399</v>
      </c>
      <c r="J968" s="67" t="s">
        <v>591</v>
      </c>
    </row>
    <row r="969" spans="1:10" ht="14.25" x14ac:dyDescent="0.45">
      <c r="A969" s="71">
        <v>638</v>
      </c>
      <c r="B969" s="64" t="s">
        <v>52</v>
      </c>
      <c r="C969" s="64" t="s">
        <v>586</v>
      </c>
      <c r="D969" s="64" t="s">
        <v>587</v>
      </c>
      <c r="E969" s="64" t="s">
        <v>49</v>
      </c>
      <c r="F969" s="65">
        <v>42909</v>
      </c>
      <c r="G969" s="64" t="s">
        <v>62</v>
      </c>
      <c r="H969" s="64" t="s">
        <v>1098</v>
      </c>
      <c r="I969" s="66">
        <v>799</v>
      </c>
      <c r="J969" s="64" t="s">
        <v>366</v>
      </c>
    </row>
    <row r="970" spans="1:10" ht="14.25" x14ac:dyDescent="0.45">
      <c r="A970" s="72">
        <v>650</v>
      </c>
      <c r="B970" s="67" t="s">
        <v>52</v>
      </c>
      <c r="C970" s="67" t="s">
        <v>586</v>
      </c>
      <c r="D970" s="67" t="s">
        <v>587</v>
      </c>
      <c r="E970" s="67" t="s">
        <v>46</v>
      </c>
      <c r="F970" s="68">
        <v>42784</v>
      </c>
      <c r="G970" s="67" t="s">
        <v>90</v>
      </c>
      <c r="H970" s="67" t="s">
        <v>1099</v>
      </c>
      <c r="I970" s="69">
        <v>999</v>
      </c>
      <c r="J970" s="67" t="s">
        <v>597</v>
      </c>
    </row>
    <row r="971" spans="1:10" ht="14.25" x14ac:dyDescent="0.45">
      <c r="A971" s="71">
        <v>659</v>
      </c>
      <c r="B971" s="64" t="s">
        <v>52</v>
      </c>
      <c r="C971" s="64" t="s">
        <v>586</v>
      </c>
      <c r="D971" s="64" t="s">
        <v>587</v>
      </c>
      <c r="E971" s="64" t="s">
        <v>10</v>
      </c>
      <c r="F971" s="65">
        <v>43129</v>
      </c>
      <c r="G971" s="64" t="s">
        <v>81</v>
      </c>
      <c r="H971" s="64" t="s">
        <v>1100</v>
      </c>
      <c r="I971" s="66">
        <v>299</v>
      </c>
      <c r="J971" s="64" t="s">
        <v>366</v>
      </c>
    </row>
    <row r="972" spans="1:10" ht="14.25" x14ac:dyDescent="0.45">
      <c r="A972" s="72">
        <v>661</v>
      </c>
      <c r="B972" s="67" t="s">
        <v>52</v>
      </c>
      <c r="C972" s="67" t="s">
        <v>586</v>
      </c>
      <c r="D972" s="67" t="s">
        <v>587</v>
      </c>
      <c r="E972" s="67" t="s">
        <v>45</v>
      </c>
      <c r="F972" s="68">
        <v>43338</v>
      </c>
      <c r="G972" s="67" t="s">
        <v>85</v>
      </c>
      <c r="H972" s="67" t="s">
        <v>1101</v>
      </c>
      <c r="I972" s="69">
        <v>769</v>
      </c>
      <c r="J972" s="67" t="s">
        <v>591</v>
      </c>
    </row>
    <row r="973" spans="1:10" ht="14.25" x14ac:dyDescent="0.45">
      <c r="A973" s="71">
        <v>686</v>
      </c>
      <c r="B973" s="64" t="s">
        <v>52</v>
      </c>
      <c r="C973" s="64" t="s">
        <v>586</v>
      </c>
      <c r="D973" s="64" t="s">
        <v>587</v>
      </c>
      <c r="E973" s="64" t="s">
        <v>49</v>
      </c>
      <c r="F973" s="65">
        <v>42954</v>
      </c>
      <c r="G973" s="64" t="s">
        <v>83</v>
      </c>
      <c r="H973" s="64" t="s">
        <v>1102</v>
      </c>
      <c r="I973" s="66">
        <v>2999</v>
      </c>
      <c r="J973" s="64" t="s">
        <v>366</v>
      </c>
    </row>
    <row r="974" spans="1:10" ht="14.25" x14ac:dyDescent="0.45">
      <c r="A974" s="72">
        <v>698</v>
      </c>
      <c r="B974" s="67" t="s">
        <v>52</v>
      </c>
      <c r="C974" s="67" t="s">
        <v>586</v>
      </c>
      <c r="D974" s="67" t="s">
        <v>587</v>
      </c>
      <c r="E974" s="67" t="s">
        <v>50</v>
      </c>
      <c r="F974" s="68">
        <v>42987</v>
      </c>
      <c r="G974" s="67" t="s">
        <v>81</v>
      </c>
      <c r="H974" s="67" t="s">
        <v>1103</v>
      </c>
      <c r="I974" s="69">
        <v>2499</v>
      </c>
      <c r="J974" s="67" t="s">
        <v>605</v>
      </c>
    </row>
    <row r="975" spans="1:10" ht="14.25" x14ac:dyDescent="0.45">
      <c r="A975" s="71">
        <v>703</v>
      </c>
      <c r="B975" s="64" t="s">
        <v>52</v>
      </c>
      <c r="C975" s="64" t="s">
        <v>586</v>
      </c>
      <c r="D975" s="64" t="s">
        <v>587</v>
      </c>
      <c r="E975" s="64" t="s">
        <v>47</v>
      </c>
      <c r="F975" s="65">
        <v>43202</v>
      </c>
      <c r="G975" s="64" t="s">
        <v>62</v>
      </c>
      <c r="H975" s="64" t="s">
        <v>1104</v>
      </c>
      <c r="I975" s="66">
        <v>119</v>
      </c>
      <c r="J975" s="64" t="s">
        <v>624</v>
      </c>
    </row>
    <row r="976" spans="1:10" ht="14.25" x14ac:dyDescent="0.45">
      <c r="A976" s="72">
        <v>706</v>
      </c>
      <c r="B976" s="67" t="s">
        <v>52</v>
      </c>
      <c r="C976" s="67" t="s">
        <v>586</v>
      </c>
      <c r="D976" s="67" t="s">
        <v>587</v>
      </c>
      <c r="E976" s="67" t="s">
        <v>45</v>
      </c>
      <c r="F976" s="68">
        <v>42737</v>
      </c>
      <c r="G976" s="67" t="s">
        <v>71</v>
      </c>
      <c r="H976" s="67" t="s">
        <v>1105</v>
      </c>
      <c r="I976" s="69">
        <v>849</v>
      </c>
      <c r="J976" s="67" t="s">
        <v>801</v>
      </c>
    </row>
    <row r="977" spans="1:10" ht="14.25" x14ac:dyDescent="0.45">
      <c r="A977" s="71">
        <v>738</v>
      </c>
      <c r="B977" s="64" t="s">
        <v>52</v>
      </c>
      <c r="C977" s="64" t="s">
        <v>586</v>
      </c>
      <c r="D977" s="64" t="s">
        <v>587</v>
      </c>
      <c r="E977" s="64" t="s">
        <v>49</v>
      </c>
      <c r="F977" s="65">
        <v>43257</v>
      </c>
      <c r="G977" s="64" t="s">
        <v>83</v>
      </c>
      <c r="H977" s="64" t="s">
        <v>1106</v>
      </c>
      <c r="I977" s="66">
        <v>1599</v>
      </c>
      <c r="J977" s="64" t="s">
        <v>630</v>
      </c>
    </row>
    <row r="978" spans="1:10" ht="14.25" x14ac:dyDescent="0.45">
      <c r="A978" s="72">
        <v>745</v>
      </c>
      <c r="B978" s="67" t="s">
        <v>52</v>
      </c>
      <c r="C978" s="67" t="s">
        <v>586</v>
      </c>
      <c r="D978" s="67" t="s">
        <v>587</v>
      </c>
      <c r="E978" s="67" t="s">
        <v>50</v>
      </c>
      <c r="F978" s="68">
        <v>43072</v>
      </c>
      <c r="G978" s="67" t="s">
        <v>71</v>
      </c>
      <c r="H978" s="67" t="s">
        <v>1107</v>
      </c>
      <c r="I978" s="69">
        <v>219</v>
      </c>
      <c r="J978" s="67" t="s">
        <v>624</v>
      </c>
    </row>
    <row r="979" spans="1:10" ht="14.25" x14ac:dyDescent="0.45">
      <c r="A979" s="71">
        <v>751</v>
      </c>
      <c r="B979" s="64" t="s">
        <v>52</v>
      </c>
      <c r="C979" s="64" t="s">
        <v>586</v>
      </c>
      <c r="D979" s="64" t="s">
        <v>587</v>
      </c>
      <c r="E979" s="64" t="s">
        <v>46</v>
      </c>
      <c r="F979" s="65">
        <v>42937</v>
      </c>
      <c r="G979" s="64" t="s">
        <v>83</v>
      </c>
      <c r="H979" s="64" t="s">
        <v>1108</v>
      </c>
      <c r="I979" s="66">
        <v>1899</v>
      </c>
      <c r="J979" s="64" t="s">
        <v>597</v>
      </c>
    </row>
    <row r="980" spans="1:10" ht="14.25" x14ac:dyDescent="0.45">
      <c r="A980" s="72">
        <v>764</v>
      </c>
      <c r="B980" s="67" t="s">
        <v>52</v>
      </c>
      <c r="C980" s="67" t="s">
        <v>586</v>
      </c>
      <c r="D980" s="67" t="s">
        <v>587</v>
      </c>
      <c r="E980" s="67" t="s">
        <v>10</v>
      </c>
      <c r="F980" s="68">
        <v>43226</v>
      </c>
      <c r="G980" s="67" t="s">
        <v>83</v>
      </c>
      <c r="H980" s="67" t="s">
        <v>1109</v>
      </c>
      <c r="I980" s="69">
        <v>799</v>
      </c>
      <c r="J980" s="67" t="s">
        <v>605</v>
      </c>
    </row>
    <row r="981" spans="1:10" ht="14.25" x14ac:dyDescent="0.45">
      <c r="A981" s="71">
        <v>765</v>
      </c>
      <c r="B981" s="64" t="s">
        <v>52</v>
      </c>
      <c r="C981" s="64" t="s">
        <v>586</v>
      </c>
      <c r="D981" s="64" t="s">
        <v>587</v>
      </c>
      <c r="E981" s="64" t="s">
        <v>45</v>
      </c>
      <c r="F981" s="65">
        <v>43336</v>
      </c>
      <c r="G981" s="64" t="s">
        <v>85</v>
      </c>
      <c r="H981" s="64" t="s">
        <v>1110</v>
      </c>
      <c r="I981" s="66">
        <v>699</v>
      </c>
      <c r="J981" s="64" t="s">
        <v>801</v>
      </c>
    </row>
    <row r="982" spans="1:10" ht="14.25" x14ac:dyDescent="0.45">
      <c r="A982" s="72">
        <v>785</v>
      </c>
      <c r="B982" s="67" t="s">
        <v>52</v>
      </c>
      <c r="C982" s="67" t="s">
        <v>424</v>
      </c>
      <c r="D982" s="67" t="s">
        <v>425</v>
      </c>
      <c r="E982" s="67" t="s">
        <v>47</v>
      </c>
      <c r="F982" s="68">
        <v>43257</v>
      </c>
      <c r="G982" s="67" t="s">
        <v>73</v>
      </c>
      <c r="H982" s="67" t="s">
        <v>1111</v>
      </c>
      <c r="I982" s="69">
        <v>279</v>
      </c>
      <c r="J982" s="67" t="s">
        <v>591</v>
      </c>
    </row>
    <row r="983" spans="1:10" ht="14.25" x14ac:dyDescent="0.45">
      <c r="A983" s="71">
        <v>809</v>
      </c>
      <c r="B983" s="64" t="s">
        <v>52</v>
      </c>
      <c r="C983" s="64" t="s">
        <v>424</v>
      </c>
      <c r="D983" s="64" t="s">
        <v>425</v>
      </c>
      <c r="E983" s="64" t="s">
        <v>49</v>
      </c>
      <c r="F983" s="65">
        <v>42991</v>
      </c>
      <c r="G983" s="64" t="s">
        <v>68</v>
      </c>
      <c r="H983" s="64" t="s">
        <v>1112</v>
      </c>
      <c r="I983" s="66">
        <v>629</v>
      </c>
      <c r="J983" s="64" t="s">
        <v>808</v>
      </c>
    </row>
    <row r="984" spans="1:10" ht="14.25" x14ac:dyDescent="0.45">
      <c r="A984" s="72">
        <v>812</v>
      </c>
      <c r="B984" s="67" t="s">
        <v>52</v>
      </c>
      <c r="C984" s="67" t="s">
        <v>424</v>
      </c>
      <c r="D984" s="67" t="s">
        <v>425</v>
      </c>
      <c r="E984" s="67" t="s">
        <v>46</v>
      </c>
      <c r="F984" s="68">
        <v>42823</v>
      </c>
      <c r="G984" s="67" t="s">
        <v>75</v>
      </c>
      <c r="H984" s="67" t="s">
        <v>1113</v>
      </c>
      <c r="I984" s="69">
        <v>449</v>
      </c>
      <c r="J984" s="67" t="s">
        <v>810</v>
      </c>
    </row>
    <row r="985" spans="1:10" ht="14.25" x14ac:dyDescent="0.45">
      <c r="A985" s="71">
        <v>832</v>
      </c>
      <c r="B985" s="64" t="s">
        <v>52</v>
      </c>
      <c r="C985" s="64" t="s">
        <v>424</v>
      </c>
      <c r="D985" s="64" t="s">
        <v>425</v>
      </c>
      <c r="E985" s="64" t="s">
        <v>50</v>
      </c>
      <c r="F985" s="65">
        <v>43431</v>
      </c>
      <c r="G985" s="64" t="s">
        <v>90</v>
      </c>
      <c r="H985" s="64" t="s">
        <v>1114</v>
      </c>
      <c r="I985" s="66">
        <v>319</v>
      </c>
      <c r="J985" s="64" t="s">
        <v>89</v>
      </c>
    </row>
    <row r="986" spans="1:10" ht="14.25" x14ac:dyDescent="0.45">
      <c r="A986" s="72">
        <v>834</v>
      </c>
      <c r="B986" s="67" t="s">
        <v>52</v>
      </c>
      <c r="C986" s="67" t="s">
        <v>424</v>
      </c>
      <c r="D986" s="67" t="s">
        <v>425</v>
      </c>
      <c r="E986" s="67" t="s">
        <v>10</v>
      </c>
      <c r="F986" s="68">
        <v>43175</v>
      </c>
      <c r="G986" s="67" t="s">
        <v>65</v>
      </c>
      <c r="H986" s="67" t="s">
        <v>1115</v>
      </c>
      <c r="I986" s="69">
        <v>559</v>
      </c>
      <c r="J986" s="67" t="s">
        <v>805</v>
      </c>
    </row>
    <row r="987" spans="1:10" ht="14.25" x14ac:dyDescent="0.45">
      <c r="A987" s="71">
        <v>862</v>
      </c>
      <c r="B987" s="64" t="s">
        <v>52</v>
      </c>
      <c r="C987" s="64" t="s">
        <v>424</v>
      </c>
      <c r="D987" s="64" t="s">
        <v>425</v>
      </c>
      <c r="E987" s="64" t="s">
        <v>49</v>
      </c>
      <c r="F987" s="65">
        <v>43378</v>
      </c>
      <c r="G987" s="64" t="s">
        <v>71</v>
      </c>
      <c r="H987" s="64" t="s">
        <v>1116</v>
      </c>
      <c r="I987" s="66">
        <v>5379</v>
      </c>
      <c r="J987" s="64" t="s">
        <v>810</v>
      </c>
    </row>
    <row r="988" spans="1:10" ht="14.25" x14ac:dyDescent="0.45">
      <c r="A988" s="72">
        <v>872</v>
      </c>
      <c r="B988" s="67" t="s">
        <v>52</v>
      </c>
      <c r="C988" s="67" t="s">
        <v>409</v>
      </c>
      <c r="D988" s="67" t="s">
        <v>410</v>
      </c>
      <c r="E988" s="67" t="s">
        <v>47</v>
      </c>
      <c r="F988" s="68">
        <v>42764</v>
      </c>
      <c r="G988" s="67" t="s">
        <v>62</v>
      </c>
      <c r="H988" s="67" t="s">
        <v>1117</v>
      </c>
      <c r="I988" s="69">
        <v>6229</v>
      </c>
      <c r="J988" s="67" t="s">
        <v>911</v>
      </c>
    </row>
    <row r="989" spans="1:10" ht="14.25" x14ac:dyDescent="0.45">
      <c r="A989" s="71">
        <v>873</v>
      </c>
      <c r="B989" s="64" t="s">
        <v>52</v>
      </c>
      <c r="C989" s="64" t="s">
        <v>409</v>
      </c>
      <c r="D989" s="64" t="s">
        <v>410</v>
      </c>
      <c r="E989" s="64" t="s">
        <v>45</v>
      </c>
      <c r="F989" s="65">
        <v>43079</v>
      </c>
      <c r="G989" s="64" t="s">
        <v>65</v>
      </c>
      <c r="H989" s="64" t="s">
        <v>1118</v>
      </c>
      <c r="I989" s="66">
        <v>4179</v>
      </c>
      <c r="J989" s="64" t="s">
        <v>908</v>
      </c>
    </row>
    <row r="990" spans="1:10" ht="14.25" x14ac:dyDescent="0.45">
      <c r="A990" s="72">
        <v>876</v>
      </c>
      <c r="B990" s="67" t="s">
        <v>52</v>
      </c>
      <c r="C990" s="67" t="s">
        <v>409</v>
      </c>
      <c r="D990" s="67" t="s">
        <v>410</v>
      </c>
      <c r="E990" s="67" t="s">
        <v>46</v>
      </c>
      <c r="F990" s="68">
        <v>42832</v>
      </c>
      <c r="G990" s="67" t="s">
        <v>73</v>
      </c>
      <c r="H990" s="67" t="s">
        <v>1119</v>
      </c>
      <c r="I990" s="69">
        <v>5479</v>
      </c>
      <c r="J990" s="67" t="s">
        <v>908</v>
      </c>
    </row>
    <row r="991" spans="1:10" ht="14.25" x14ac:dyDescent="0.45">
      <c r="A991" s="71">
        <v>893</v>
      </c>
      <c r="B991" s="64" t="s">
        <v>52</v>
      </c>
      <c r="C991" s="64" t="s">
        <v>409</v>
      </c>
      <c r="D991" s="64" t="s">
        <v>410</v>
      </c>
      <c r="E991" s="64" t="s">
        <v>10</v>
      </c>
      <c r="F991" s="65">
        <v>43295</v>
      </c>
      <c r="G991" s="64" t="s">
        <v>81</v>
      </c>
      <c r="H991" s="64" t="s">
        <v>1120</v>
      </c>
      <c r="I991" s="66">
        <v>6179</v>
      </c>
      <c r="J991" s="64" t="s">
        <v>972</v>
      </c>
    </row>
    <row r="992" spans="1:10" ht="14.25" x14ac:dyDescent="0.45">
      <c r="A992" s="72">
        <v>903</v>
      </c>
      <c r="B992" s="67" t="s">
        <v>52</v>
      </c>
      <c r="C992" s="67" t="s">
        <v>409</v>
      </c>
      <c r="D992" s="67" t="s">
        <v>410</v>
      </c>
      <c r="E992" s="67" t="s">
        <v>50</v>
      </c>
      <c r="F992" s="68">
        <v>42876</v>
      </c>
      <c r="G992" s="67" t="s">
        <v>75</v>
      </c>
      <c r="H992" s="67" t="s">
        <v>1121</v>
      </c>
      <c r="I992" s="69">
        <v>149</v>
      </c>
      <c r="J992" s="67" t="s">
        <v>366</v>
      </c>
    </row>
    <row r="993" spans="1:10" ht="14.25" x14ac:dyDescent="0.45">
      <c r="A993" s="71">
        <v>927</v>
      </c>
      <c r="B993" s="64" t="s">
        <v>52</v>
      </c>
      <c r="C993" s="64" t="s">
        <v>409</v>
      </c>
      <c r="D993" s="64" t="s">
        <v>410</v>
      </c>
      <c r="E993" s="64" t="s">
        <v>46</v>
      </c>
      <c r="F993" s="65">
        <v>42914</v>
      </c>
      <c r="G993" s="64" t="s">
        <v>71</v>
      </c>
      <c r="H993" s="64" t="s">
        <v>1122</v>
      </c>
      <c r="I993" s="66">
        <v>139</v>
      </c>
      <c r="J993" s="64" t="s">
        <v>924</v>
      </c>
    </row>
    <row r="994" spans="1:10" ht="14.25" x14ac:dyDescent="0.45">
      <c r="A994" s="72">
        <v>928</v>
      </c>
      <c r="B994" s="67" t="s">
        <v>52</v>
      </c>
      <c r="C994" s="67" t="s">
        <v>409</v>
      </c>
      <c r="D994" s="67" t="s">
        <v>410</v>
      </c>
      <c r="E994" s="67" t="s">
        <v>49</v>
      </c>
      <c r="F994" s="68">
        <v>42774</v>
      </c>
      <c r="G994" s="67" t="s">
        <v>73</v>
      </c>
      <c r="H994" s="67" t="s">
        <v>1123</v>
      </c>
      <c r="I994" s="69">
        <v>2349.9899999999998</v>
      </c>
      <c r="J994" s="67" t="s">
        <v>591</v>
      </c>
    </row>
    <row r="995" spans="1:10" ht="14.25" x14ac:dyDescent="0.45">
      <c r="A995" s="71">
        <v>936</v>
      </c>
      <c r="B995" s="64" t="s">
        <v>52</v>
      </c>
      <c r="C995" s="64" t="s">
        <v>409</v>
      </c>
      <c r="D995" s="64" t="s">
        <v>410</v>
      </c>
      <c r="E995" s="64" t="s">
        <v>47</v>
      </c>
      <c r="F995" s="65">
        <v>43351</v>
      </c>
      <c r="G995" s="64" t="s">
        <v>90</v>
      </c>
      <c r="H995" s="64" t="s">
        <v>1124</v>
      </c>
      <c r="I995" s="66">
        <v>2351</v>
      </c>
      <c r="J995" s="64" t="s">
        <v>908</v>
      </c>
    </row>
    <row r="996" spans="1:10" ht="14.25" x14ac:dyDescent="0.45">
      <c r="A996" s="72">
        <v>946</v>
      </c>
      <c r="B996" s="67" t="s">
        <v>52</v>
      </c>
      <c r="C996" s="67" t="s">
        <v>409</v>
      </c>
      <c r="D996" s="67" t="s">
        <v>410</v>
      </c>
      <c r="E996" s="67" t="s">
        <v>45</v>
      </c>
      <c r="F996" s="68">
        <v>42801</v>
      </c>
      <c r="G996" s="67" t="s">
        <v>83</v>
      </c>
      <c r="H996" s="67" t="s">
        <v>1125</v>
      </c>
      <c r="I996" s="69">
        <v>299</v>
      </c>
      <c r="J996" s="67" t="s">
        <v>994</v>
      </c>
    </row>
    <row r="997" spans="1:10" ht="14.25" x14ac:dyDescent="0.45">
      <c r="A997" s="71">
        <v>962</v>
      </c>
      <c r="B997" s="64" t="s">
        <v>52</v>
      </c>
      <c r="C997" s="64" t="s">
        <v>409</v>
      </c>
      <c r="D997" s="64" t="s">
        <v>410</v>
      </c>
      <c r="E997" s="64" t="s">
        <v>50</v>
      </c>
      <c r="F997" s="65">
        <v>42753</v>
      </c>
      <c r="G997" s="64" t="s">
        <v>90</v>
      </c>
      <c r="H997" s="64" t="s">
        <v>1126</v>
      </c>
      <c r="I997" s="66">
        <v>669</v>
      </c>
      <c r="J997" s="64" t="s">
        <v>972</v>
      </c>
    </row>
    <row r="998" spans="1:10" ht="14.25" x14ac:dyDescent="0.45">
      <c r="A998" s="72">
        <v>983</v>
      </c>
      <c r="B998" s="67" t="s">
        <v>52</v>
      </c>
      <c r="C998" s="67" t="s">
        <v>424</v>
      </c>
      <c r="D998" s="67" t="s">
        <v>425</v>
      </c>
      <c r="E998" s="67" t="s">
        <v>10</v>
      </c>
      <c r="F998" s="68">
        <v>43250</v>
      </c>
      <c r="G998" s="67" t="s">
        <v>79</v>
      </c>
      <c r="H998" s="67" t="s">
        <v>1127</v>
      </c>
      <c r="I998" s="69">
        <v>4549.99</v>
      </c>
      <c r="J998" s="67" t="s">
        <v>591</v>
      </c>
    </row>
    <row r="999" spans="1:10" ht="14.25" x14ac:dyDescent="0.45">
      <c r="A999" s="71">
        <v>988</v>
      </c>
      <c r="B999" s="64" t="s">
        <v>52</v>
      </c>
      <c r="C999" s="64" t="s">
        <v>424</v>
      </c>
      <c r="D999" s="64" t="s">
        <v>425</v>
      </c>
      <c r="E999" s="64" t="s">
        <v>46</v>
      </c>
      <c r="F999" s="65">
        <v>43034</v>
      </c>
      <c r="G999" s="64" t="s">
        <v>90</v>
      </c>
      <c r="H999" s="64" t="s">
        <v>1128</v>
      </c>
      <c r="I999" s="66">
        <v>4334.95</v>
      </c>
      <c r="J999" s="64" t="s">
        <v>913</v>
      </c>
    </row>
    <row r="1000" spans="1:10" ht="14.25" x14ac:dyDescent="0.45">
      <c r="A1000" s="72">
        <v>1000</v>
      </c>
      <c r="B1000" s="67" t="s">
        <v>52</v>
      </c>
      <c r="C1000" s="67" t="s">
        <v>409</v>
      </c>
      <c r="D1000" s="67" t="s">
        <v>410</v>
      </c>
      <c r="E1000" s="67" t="s">
        <v>47</v>
      </c>
      <c r="F1000" s="68">
        <v>43380</v>
      </c>
      <c r="G1000" s="67" t="s">
        <v>87</v>
      </c>
      <c r="H1000" s="67" t="s">
        <v>1129</v>
      </c>
      <c r="I1000" s="69">
        <v>1399</v>
      </c>
      <c r="J1000" s="67" t="s">
        <v>1048</v>
      </c>
    </row>
  </sheetData>
  <pageMargins left="0.75" right="0.75" top="1" bottom="1" header="0.5" footer="0.5"/>
  <pageSetup paperSize="9"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84225-2435-4BE5-BA89-4B1A54FCAA30}">
  <sheetPr>
    <tabColor rgb="FF00B050"/>
  </sheetPr>
  <dimension ref="A1:T47"/>
  <sheetViews>
    <sheetView showGridLines="0" showZeros="0" zoomScale="70" zoomScaleNormal="70" workbookViewId="0">
      <selection activeCell="B14" sqref="B14"/>
    </sheetView>
  </sheetViews>
  <sheetFormatPr defaultRowHeight="14.25" x14ac:dyDescent="0.45"/>
  <cols>
    <col min="1" max="1" width="25.33203125" customWidth="1"/>
    <col min="2" max="2" width="15.53125" customWidth="1"/>
    <col min="3" max="3" width="14.46484375" customWidth="1"/>
    <col min="4" max="6" width="17.86328125" customWidth="1"/>
    <col min="7" max="7" width="10.1328125" bestFit="1" customWidth="1"/>
    <col min="8" max="8" width="17.6640625" bestFit="1" customWidth="1"/>
    <col min="9" max="9" width="16.53125" bestFit="1" customWidth="1"/>
    <col min="10" max="10" width="17.6640625" bestFit="1" customWidth="1"/>
    <col min="11" max="11" width="22.6640625" bestFit="1" customWidth="1"/>
    <col min="12" max="12" width="23.6640625" bestFit="1" customWidth="1"/>
    <col min="13" max="13" width="11.33203125" bestFit="1" customWidth="1"/>
    <col min="14" max="14" width="16.46484375" bestFit="1" customWidth="1"/>
    <col min="15" max="15" width="14.6640625" bestFit="1" customWidth="1"/>
    <col min="16" max="16" width="6.6640625" bestFit="1" customWidth="1"/>
    <col min="17" max="17" width="9.796875" bestFit="1" customWidth="1"/>
    <col min="18" max="18" width="9.86328125" bestFit="1" customWidth="1"/>
    <col min="19" max="19" width="8.86328125" bestFit="1" customWidth="1"/>
    <col min="20" max="20" width="12.1328125" bestFit="1" customWidth="1"/>
    <col min="21" max="21" width="7" bestFit="1" customWidth="1"/>
    <col min="22" max="22" width="10.1328125" bestFit="1" customWidth="1"/>
  </cols>
  <sheetData>
    <row r="1" spans="1:20" ht="34.35" customHeight="1" x14ac:dyDescent="0.45">
      <c r="A1" s="15" t="s">
        <v>31</v>
      </c>
      <c r="B1" s="16"/>
      <c r="C1" s="16"/>
      <c r="D1" s="16"/>
      <c r="E1" s="16"/>
      <c r="F1" s="16"/>
      <c r="G1" s="16"/>
      <c r="H1" s="16"/>
      <c r="I1" s="16"/>
      <c r="J1" s="16"/>
      <c r="K1" s="16"/>
      <c r="L1" s="16"/>
      <c r="M1" s="16"/>
      <c r="N1" s="16"/>
      <c r="O1" s="16"/>
      <c r="P1" s="16"/>
      <c r="Q1" s="16"/>
      <c r="R1" s="16"/>
      <c r="S1" s="16"/>
      <c r="T1" s="16"/>
    </row>
    <row r="12" spans="1:20" x14ac:dyDescent="0.45">
      <c r="B12" s="9" t="s">
        <v>4</v>
      </c>
      <c r="C12" s="9"/>
      <c r="D12" s="9"/>
      <c r="E12" s="9"/>
      <c r="F12" s="9"/>
    </row>
    <row r="13" spans="1:20" ht="30" customHeight="1" x14ac:dyDescent="0.45">
      <c r="B13" s="10" t="s">
        <v>6</v>
      </c>
      <c r="C13" s="11" t="s">
        <v>7</v>
      </c>
      <c r="D13" s="12" t="s">
        <v>8</v>
      </c>
      <c r="E13" s="13" t="s">
        <v>9</v>
      </c>
      <c r="F13" s="13" t="s">
        <v>10</v>
      </c>
    </row>
    <row r="14" spans="1:20" ht="24.75" customHeight="1" x14ac:dyDescent="0.45">
      <c r="B14" t="str">
        <f>Managertabel!A13</f>
        <v>Amsterdam</v>
      </c>
      <c r="C14" s="17">
        <f>GETPIVOTDATA("Verkoop",Managertabel!$A$11,"Regio Manager",B14)</f>
        <v>130214.76999999999</v>
      </c>
      <c r="D14" s="83"/>
      <c r="E14" s="82"/>
    </row>
    <row r="15" spans="1:20" ht="24.75" customHeight="1" x14ac:dyDescent="0.45">
      <c r="B15" t="str">
        <f>Managertabel!A14</f>
        <v>Eindhoven</v>
      </c>
      <c r="C15" s="17">
        <f>GETPIVOTDATA("Verkoop",Managertabel!$A$11,"Regio Manager",B15)</f>
        <v>66176</v>
      </c>
      <c r="D15" s="83"/>
      <c r="E15" s="82"/>
    </row>
    <row r="16" spans="1:20" ht="24.75" customHeight="1" x14ac:dyDescent="0.45">
      <c r="B16" t="str">
        <f>Managertabel!A15</f>
        <v>Maastricht</v>
      </c>
      <c r="C16" s="17">
        <f>GETPIVOTDATA("Verkoop",Managertabel!$A$11,"Regio Manager",B16)</f>
        <v>47217.919999999998</v>
      </c>
      <c r="D16" s="83"/>
      <c r="E16" s="82"/>
    </row>
    <row r="17" spans="2:5" ht="24.75" customHeight="1" x14ac:dyDescent="0.45">
      <c r="B17" t="str">
        <f>Managertabel!A16</f>
        <v>Rotterdam</v>
      </c>
      <c r="C17" s="17">
        <f>GETPIVOTDATA("Verkoop",Managertabel!$A$11,"Regio Manager",B17)</f>
        <v>42884.98</v>
      </c>
      <c r="D17" s="83"/>
      <c r="E17" s="82"/>
    </row>
    <row r="18" spans="2:5" ht="24.75" customHeight="1" x14ac:dyDescent="0.45">
      <c r="B18" t="str">
        <f>Managertabel!A17</f>
        <v>Utrecht</v>
      </c>
      <c r="C18" s="17">
        <f>GETPIVOTDATA("Verkoop",Managertabel!$A$11,"Regio Manager",B18)</f>
        <v>18556.77</v>
      </c>
      <c r="D18" s="83"/>
      <c r="E18" s="82"/>
    </row>
    <row r="19" spans="2:5" ht="24.75" customHeight="1" x14ac:dyDescent="0.45">
      <c r="B19" t="str">
        <f>Managertabel!A18</f>
        <v>Venlo</v>
      </c>
      <c r="C19" s="17">
        <f>GETPIVOTDATA("Verkoop",Managertabel!$A$11,"Regio Manager",B19)</f>
        <v>19303.919999999998</v>
      </c>
      <c r="D19" s="83"/>
      <c r="E19" s="82"/>
    </row>
    <row r="36" spans="2:17" ht="18" x14ac:dyDescent="0.55000000000000004">
      <c r="B36" s="18" t="s">
        <v>32</v>
      </c>
      <c r="F36" s="19" t="s">
        <v>33</v>
      </c>
      <c r="G36" s="20" t="s">
        <v>34</v>
      </c>
      <c r="I36" s="21" t="s">
        <v>35</v>
      </c>
    </row>
    <row r="38" spans="2:17" ht="18" x14ac:dyDescent="0.55000000000000004">
      <c r="B38" s="22" t="s">
        <v>36</v>
      </c>
      <c r="C38" s="22" t="s">
        <v>37</v>
      </c>
      <c r="D38" s="23" t="s">
        <v>38</v>
      </c>
      <c r="E38" s="24">
        <v>2017</v>
      </c>
      <c r="F38" s="24">
        <v>2018</v>
      </c>
      <c r="N38" s="44" t="s">
        <v>39</v>
      </c>
      <c r="O38" s="44" t="s">
        <v>40</v>
      </c>
    </row>
    <row r="39" spans="2:17" ht="18" x14ac:dyDescent="0.55000000000000004">
      <c r="B39" s="25" t="str">
        <f>IF(E39&gt;F39,$G$36,$F$36)</f>
        <v>▼</v>
      </c>
      <c r="C39" s="26">
        <f t="shared" ref="C39:C45" si="0">IFERROR(F39/E39-1,"")</f>
        <v>-0.13385329067826524</v>
      </c>
      <c r="D39" s="27" t="str">
        <f>N40</f>
        <v>AliExpress</v>
      </c>
      <c r="E39" s="28">
        <f>IFERROR(GETPIVOTDATA("Verkoop",$N$38,"Winkel",N40,"Jaren",2017),"")</f>
        <v>86539.150000000009</v>
      </c>
      <c r="F39" s="28">
        <f>IFERROR(GETPIVOTDATA("Verkoop",$N$38,"Winkel",N40,"Jaren",2018),"")</f>
        <v>74955.600000000006</v>
      </c>
      <c r="N39" s="44" t="s">
        <v>41</v>
      </c>
      <c r="O39" t="s">
        <v>42</v>
      </c>
      <c r="P39" t="s">
        <v>43</v>
      </c>
      <c r="Q39" t="s">
        <v>44</v>
      </c>
    </row>
    <row r="40" spans="2:17" ht="18" x14ac:dyDescent="0.55000000000000004">
      <c r="B40" s="25" t="str">
        <f t="shared" ref="B40:B45" si="1">IF(E40&gt;F40,$G$36,$F$36)</f>
        <v>▼</v>
      </c>
      <c r="C40" s="26">
        <f t="shared" si="0"/>
        <v>-0.14772211691204284</v>
      </c>
      <c r="D40" s="27" t="str">
        <f>N41</f>
        <v>BCC</v>
      </c>
      <c r="E40" s="28">
        <f t="shared" ref="E40:E45" si="2">IFERROR(GETPIVOTDATA("Verkoop",$N$38,"Winkel",N41,"Jaren",2017),"")</f>
        <v>84348.71</v>
      </c>
      <c r="F40" s="28">
        <f t="shared" ref="F40:F45" si="3">IFERROR(GETPIVOTDATA("Verkoop",$N$38,"Winkel",N41,"Jaren",2018),"")</f>
        <v>71888.540000000008</v>
      </c>
      <c r="N40" s="29" t="s">
        <v>45</v>
      </c>
      <c r="O40" s="17">
        <v>74955.600000000006</v>
      </c>
      <c r="P40" s="17">
        <v>86539.150000000009</v>
      </c>
      <c r="Q40" s="17">
        <v>161494.75</v>
      </c>
    </row>
    <row r="41" spans="2:17" ht="18" x14ac:dyDescent="0.55000000000000004">
      <c r="B41" s="25" t="str">
        <f t="shared" si="1"/>
        <v>▲</v>
      </c>
      <c r="C41" s="26">
        <f t="shared" si="0"/>
        <v>5.3432547636374395E-2</v>
      </c>
      <c r="D41" s="27" t="str">
        <f t="shared" ref="D41:D45" si="4">N42</f>
        <v>CoolBlue</v>
      </c>
      <c r="E41" s="28">
        <f t="shared" si="2"/>
        <v>81871.259999999995</v>
      </c>
      <c r="F41" s="28">
        <f t="shared" si="3"/>
        <v>86245.849999999991</v>
      </c>
      <c r="N41" s="29" t="s">
        <v>10</v>
      </c>
      <c r="O41" s="17">
        <v>71888.540000000008</v>
      </c>
      <c r="P41" s="17">
        <v>84348.71</v>
      </c>
      <c r="Q41" s="17">
        <v>156237.25</v>
      </c>
    </row>
    <row r="42" spans="2:17" ht="18" x14ac:dyDescent="0.55000000000000004">
      <c r="B42" s="25" t="str">
        <f t="shared" si="1"/>
        <v>▲</v>
      </c>
      <c r="C42" s="26">
        <f t="shared" si="0"/>
        <v>0.27733619797744624</v>
      </c>
      <c r="D42" s="27" t="str">
        <f t="shared" si="4"/>
        <v>Eletronics</v>
      </c>
      <c r="E42" s="28">
        <f t="shared" si="2"/>
        <v>75709.23</v>
      </c>
      <c r="F42" s="28">
        <f t="shared" si="3"/>
        <v>96706.14</v>
      </c>
      <c r="N42" s="29" t="s">
        <v>46</v>
      </c>
      <c r="O42" s="17">
        <v>86245.849999999991</v>
      </c>
      <c r="P42" s="17">
        <v>81871.259999999995</v>
      </c>
      <c r="Q42" s="17">
        <v>168117.11</v>
      </c>
    </row>
    <row r="43" spans="2:17" ht="18" x14ac:dyDescent="0.55000000000000004">
      <c r="B43" s="25" t="str">
        <f t="shared" si="1"/>
        <v>▼</v>
      </c>
      <c r="C43" s="26">
        <f t="shared" si="0"/>
        <v>-0.58391841031191971</v>
      </c>
      <c r="D43" s="27" t="str">
        <f t="shared" si="4"/>
        <v>Maxwell</v>
      </c>
      <c r="E43" s="28">
        <f t="shared" si="2"/>
        <v>1006.99</v>
      </c>
      <c r="F43" s="28">
        <f t="shared" si="3"/>
        <v>418.99</v>
      </c>
      <c r="N43" s="29" t="s">
        <v>47</v>
      </c>
      <c r="O43" s="17">
        <v>96706.14</v>
      </c>
      <c r="P43" s="17">
        <v>75709.23</v>
      </c>
      <c r="Q43" s="17">
        <v>172415.37</v>
      </c>
    </row>
    <row r="44" spans="2:17" ht="18" x14ac:dyDescent="0.55000000000000004">
      <c r="B44" s="25" t="str">
        <f t="shared" si="1"/>
        <v>▲</v>
      </c>
      <c r="C44" s="26">
        <f t="shared" si="0"/>
        <v>0.11617385690587678</v>
      </c>
      <c r="D44" s="27" t="str">
        <f t="shared" si="4"/>
        <v>MediaMarkt</v>
      </c>
      <c r="E44" s="28">
        <f t="shared" si="2"/>
        <v>76829.85000000002</v>
      </c>
      <c r="F44" s="28">
        <f t="shared" si="3"/>
        <v>85755.47</v>
      </c>
      <c r="N44" s="29" t="s">
        <v>48</v>
      </c>
      <c r="O44" s="17">
        <v>418.99</v>
      </c>
      <c r="P44" s="17">
        <v>1006.99</v>
      </c>
      <c r="Q44" s="17">
        <v>1425.98</v>
      </c>
    </row>
    <row r="45" spans="2:17" ht="18.75" customHeight="1" x14ac:dyDescent="0.55000000000000004">
      <c r="B45" s="25" t="str">
        <f t="shared" si="1"/>
        <v>▲</v>
      </c>
      <c r="C45" s="26">
        <f t="shared" si="0"/>
        <v>0.1163661070248303</v>
      </c>
      <c r="D45" s="27" t="str">
        <f t="shared" si="4"/>
        <v>Saturn</v>
      </c>
      <c r="E45" s="28">
        <f t="shared" si="2"/>
        <v>76828.900000000023</v>
      </c>
      <c r="F45" s="28">
        <f t="shared" si="3"/>
        <v>85769.180000000008</v>
      </c>
      <c r="N45" s="29" t="s">
        <v>49</v>
      </c>
      <c r="O45" s="17">
        <v>85755.47</v>
      </c>
      <c r="P45" s="17">
        <v>76829.85000000002</v>
      </c>
      <c r="Q45" s="17">
        <v>162585.32</v>
      </c>
    </row>
    <row r="46" spans="2:17" ht="18" x14ac:dyDescent="0.55000000000000004">
      <c r="B46" s="25"/>
      <c r="C46" s="30"/>
      <c r="E46" s="31"/>
      <c r="F46" s="31"/>
      <c r="N46" s="29" t="s">
        <v>50</v>
      </c>
      <c r="O46" s="17">
        <v>85769.180000000008</v>
      </c>
      <c r="P46" s="17">
        <v>76828.900000000023</v>
      </c>
      <c r="Q46" s="17">
        <v>162598.08000000002</v>
      </c>
    </row>
    <row r="47" spans="2:17" x14ac:dyDescent="0.45">
      <c r="B47" s="32"/>
      <c r="C47" s="30"/>
      <c r="E47" s="31"/>
      <c r="F47" s="31"/>
      <c r="N47" s="29"/>
      <c r="O47" s="17"/>
      <c r="P47" s="17"/>
      <c r="Q47" s="17"/>
    </row>
  </sheetData>
  <sheetProtection insertHyperlinks="0" sort="0" autoFilter="0" pivotTables="0"/>
  <conditionalFormatting sqref="C14:C19">
    <cfRule type="dataBar" priority="7">
      <dataBar>
        <cfvo type="min"/>
        <cfvo type="max"/>
        <color theme="1"/>
      </dataBar>
      <extLst>
        <ext xmlns:x14="http://schemas.microsoft.com/office/spreadsheetml/2009/9/main" uri="{B025F937-C7B1-47D3-B67F-A62EFF666E3E}">
          <x14:id>{B7DE43E4-E894-41B0-BB4F-A03A02367020}</x14:id>
        </ext>
      </extLst>
    </cfRule>
  </conditionalFormatting>
  <conditionalFormatting sqref="B39:C45">
    <cfRule type="colorScale" priority="3">
      <colorScale>
        <cfvo type="percent" val="&quot;&lt;0&quot;"/>
        <cfvo type="max"/>
        <color rgb="FFFF0000"/>
        <color rgb="FFFFEF9C"/>
      </colorScale>
    </cfRule>
  </conditionalFormatting>
  <conditionalFormatting sqref="F36">
    <cfRule type="cellIs" dxfId="16" priority="5" operator="equal">
      <formula>"▲"</formula>
    </cfRule>
  </conditionalFormatting>
  <conditionalFormatting sqref="G36">
    <cfRule type="cellIs" dxfId="15" priority="4" operator="equal">
      <formula>"▼"</formula>
    </cfRule>
  </conditionalFormatting>
  <conditionalFormatting sqref="C39:C46">
    <cfRule type="cellIs" dxfId="14" priority="6" operator="lessThan">
      <formula>0</formula>
    </cfRule>
  </conditionalFormatting>
  <conditionalFormatting sqref="B39:B45">
    <cfRule type="cellIs" dxfId="13" priority="2" operator="equal">
      <formula>"▼"</formula>
    </cfRule>
  </conditionalFormatting>
  <conditionalFormatting sqref="B39:B45">
    <cfRule type="cellIs" dxfId="12" priority="1" operator="equal">
      <formula>"▲"</formula>
    </cfRule>
  </conditionalFormatting>
  <printOptions horizontalCentered="1"/>
  <pageMargins left="0.23622047244094491" right="0.23622047244094491" top="0.15748031496062992" bottom="0.15748031496062992" header="0.31496062992125984" footer="0.31496062992125984"/>
  <pageSetup paperSize="5" scale="55" orientation="landscape" r:id="rId2"/>
  <colBreaks count="1" manualBreakCount="1">
    <brk id="19" max="55" man="1"/>
  </colBreaks>
  <drawing r:id="rId3"/>
  <extLst>
    <ext xmlns:x14="http://schemas.microsoft.com/office/spreadsheetml/2009/9/main" uri="{78C0D931-6437-407d-A8EE-F0AAD7539E65}">
      <x14:conditionalFormattings>
        <x14:conditionalFormatting xmlns:xm="http://schemas.microsoft.com/office/excel/2006/main">
          <x14:cfRule type="dataBar" id="{B7DE43E4-E894-41B0-BB4F-A03A02367020}">
            <x14:dataBar minLength="0" maxLength="100">
              <x14:cfvo type="autoMin"/>
              <x14:cfvo type="autoMax"/>
              <x14:negativeFillColor rgb="FFFF0000"/>
              <x14:axisColor rgb="FF000000"/>
            </x14:dataBar>
          </x14:cfRule>
          <xm:sqref>C14:C19</xm:sqref>
        </x14:conditionalFormatting>
      </x14:conditionalFormattings>
    </ext>
    <ext xmlns:x14="http://schemas.microsoft.com/office/spreadsheetml/2009/9/main" uri="{05C60535-1F16-4fd2-B633-F4F36F0B64E0}">
      <x14:sparklineGroups xmlns:xm="http://schemas.microsoft.com/office/excel/2006/main">
        <x14:sparklineGroup displayEmptyCellsAs="gap" xr2:uid="{0E0FB56B-0FCA-496D-AA8D-6DF3F8D33858}">
          <x14:colorSeries rgb="FF376092"/>
          <x14:colorNegative rgb="FFD00000"/>
          <x14:colorAxis rgb="FF000000"/>
          <x14:colorMarkers rgb="FFD00000"/>
          <x14:colorFirst rgb="FFD00000"/>
          <x14:colorLast rgb="FFD00000"/>
          <x14:colorHigh rgb="FFD00000"/>
          <x14:colorLow rgb="FFD00000"/>
          <x14:sparklines>
            <x14:sparkline>
              <xm:f>Spark_lijntabel!B46:Z46</xm:f>
              <xm:sqref>F14</xm:sqref>
            </x14:sparkline>
            <x14:sparkline>
              <xm:f>Spark_lijntabel!B47:Z47</xm:f>
              <xm:sqref>F15</xm:sqref>
            </x14:sparkline>
            <x14:sparkline>
              <xm:f>Spark_lijntabel!B48:Z48</xm:f>
              <xm:sqref>F16</xm:sqref>
            </x14:sparkline>
            <x14:sparkline>
              <xm:f>Spark_lijntabel!B49:Z49</xm:f>
              <xm:sqref>F17</xm:sqref>
            </x14:sparkline>
            <x14:sparkline>
              <xm:f>Spark_lijntabel!B50:Z50</xm:f>
              <xm:sqref>F18</xm:sqref>
            </x14:sparkline>
            <x14:sparkline>
              <xm:f>Spark_lijntabel!B51:Z51</xm:f>
              <xm:sqref>F19</xm:sqref>
            </x14:sparkline>
          </x14:sparklines>
        </x14:sparklineGroup>
        <x14:sparklineGroup displayEmptyCellsAs="gap" xr2:uid="{4EB173A2-A8D3-47E7-9D22-B1E4A51FEB07}">
          <x14:colorSeries rgb="FF000000"/>
          <x14:colorNegative rgb="FF0070C0"/>
          <x14:colorAxis rgb="FF000000"/>
          <x14:colorMarkers rgb="FF0070C0"/>
          <x14:colorFirst rgb="FF0070C0"/>
          <x14:colorLast rgb="FF0070C0"/>
          <x14:colorHigh rgb="FF0070C0"/>
          <x14:colorLow rgb="FF0070C0"/>
          <x14:sparklines>
            <x14:sparkline>
              <xm:f>Spark_lijntabel!B22:X22</xm:f>
              <xm:sqref>D14</xm:sqref>
            </x14:sparkline>
            <x14:sparkline>
              <xm:f>Spark_lijntabel!B23:X23</xm:f>
              <xm:sqref>D15</xm:sqref>
            </x14:sparkline>
            <x14:sparkline>
              <xm:f>Spark_lijntabel!B24:X24</xm:f>
              <xm:sqref>D16</xm:sqref>
            </x14:sparkline>
            <x14:sparkline>
              <xm:f>Spark_lijntabel!B25:X25</xm:f>
              <xm:sqref>D17</xm:sqref>
            </x14:sparkline>
            <x14:sparkline>
              <xm:f>Spark_lijntabel!B26:X26</xm:f>
              <xm:sqref>D18</xm:sqref>
            </x14:sparkline>
            <x14:sparkline>
              <xm:f>Spark_lijntabel!B27:X27</xm:f>
              <xm:sqref>D19</xm:sqref>
            </x14:sparkline>
            <x14:sparkline>
              <xm:sqref>D20</xm:sqref>
            </x14:sparkline>
          </x14:sparklines>
        </x14:sparklineGroup>
        <x14:sparklineGroup displayEmptyCellsAs="gap" xr2:uid="{A3827CDF-53CD-4CF9-B156-EAC567E4F860}">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Spark_lijntabel!B34:Z34</xm:f>
              <xm:sqref>E14</xm:sqref>
            </x14:sparkline>
            <x14:sparkline>
              <xm:f>Spark_lijntabel!B35:Z35</xm:f>
              <xm:sqref>E15</xm:sqref>
            </x14:sparkline>
            <x14:sparkline>
              <xm:f>Spark_lijntabel!B36:Z36</xm:f>
              <xm:sqref>E16</xm:sqref>
            </x14:sparkline>
            <x14:sparkline>
              <xm:f>Spark_lijntabel!B37:Z37</xm:f>
              <xm:sqref>E17</xm:sqref>
            </x14:sparkline>
            <x14:sparkline>
              <xm:f>Spark_lijntabel!B38:Z38</xm:f>
              <xm:sqref>E18</xm:sqref>
            </x14:sparkline>
            <x14:sparkline>
              <xm:f>Spark_lijntabel!B39:Z39</xm:f>
              <xm:sqref>E19</xm:sqref>
            </x14:sparkline>
          </x14:sparklines>
        </x14:sparklineGroup>
      </x14:sparklineGroups>
    </ex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2B8FD-37E7-4B44-ACF6-A858E22C07D0}">
  <sheetPr>
    <outlinePr showOutlineSymbols="0"/>
  </sheetPr>
  <dimension ref="A1:O105"/>
  <sheetViews>
    <sheetView showGridLines="0" tabSelected="1" showOutlineSymbols="0" zoomScaleNormal="100" workbookViewId="0">
      <selection activeCell="N1" sqref="N1"/>
    </sheetView>
  </sheetViews>
  <sheetFormatPr defaultRowHeight="15.75" x14ac:dyDescent="0.5"/>
  <cols>
    <col min="1" max="1" width="3.1328125" style="3" customWidth="1"/>
    <col min="2" max="2" width="8.86328125" style="84"/>
    <col min="4" max="4" width="9.1328125" customWidth="1"/>
    <col min="7" max="7" width="7.53125" customWidth="1"/>
    <col min="8" max="8" width="10.1328125" customWidth="1"/>
    <col min="9" max="10" width="17.33203125" customWidth="1"/>
    <col min="11" max="11" width="11.46484375" customWidth="1"/>
    <col min="12" max="12" width="14.6640625" customWidth="1"/>
    <col min="13" max="13" width="8.86328125" customWidth="1"/>
    <col min="14" max="14" width="8.53125" customWidth="1"/>
    <col min="15" max="15" width="13.86328125" customWidth="1"/>
  </cols>
  <sheetData>
    <row r="1" spans="1:13" ht="21" x14ac:dyDescent="0.65">
      <c r="A1" s="1"/>
      <c r="B1" s="107" t="s">
        <v>0</v>
      </c>
      <c r="C1" s="1"/>
      <c r="D1" s="1"/>
      <c r="E1" s="1"/>
      <c r="F1" s="1"/>
      <c r="G1" s="1"/>
      <c r="H1" s="1"/>
      <c r="I1" s="1"/>
      <c r="J1" s="1"/>
      <c r="K1" s="1"/>
      <c r="L1" s="1"/>
      <c r="M1" s="1"/>
    </row>
    <row r="2" spans="1:13" s="101" customFormat="1" ht="13.5" customHeight="1" x14ac:dyDescent="0.45">
      <c r="A2" s="98"/>
      <c r="B2" s="99" t="s">
        <v>1274</v>
      </c>
      <c r="C2" s="100"/>
      <c r="D2" s="100"/>
      <c r="E2" s="100"/>
      <c r="F2" s="100"/>
      <c r="G2" s="100"/>
      <c r="H2" s="100"/>
      <c r="I2" s="100"/>
      <c r="J2" s="100"/>
      <c r="K2" s="100"/>
      <c r="L2" s="100"/>
      <c r="M2" s="100"/>
    </row>
    <row r="3" spans="1:13" s="101" customFormat="1" ht="3" customHeight="1" x14ac:dyDescent="0.45">
      <c r="A3" s="98"/>
      <c r="B3" s="99"/>
      <c r="C3" s="100"/>
      <c r="D3" s="100"/>
      <c r="E3" s="100"/>
      <c r="F3" s="100"/>
      <c r="G3" s="100"/>
      <c r="H3" s="100"/>
      <c r="I3" s="100"/>
      <c r="J3" s="100"/>
      <c r="K3" s="100"/>
      <c r="L3" s="100"/>
      <c r="M3" s="100"/>
    </row>
    <row r="4" spans="1:13" x14ac:dyDescent="0.5">
      <c r="B4" s="85" t="s">
        <v>1</v>
      </c>
    </row>
    <row r="5" spans="1:13" x14ac:dyDescent="0.5">
      <c r="B5" s="5" t="s">
        <v>2</v>
      </c>
      <c r="C5" s="6"/>
      <c r="D5" s="6"/>
      <c r="E5" s="6"/>
      <c r="F5" s="6"/>
      <c r="G5" s="6"/>
      <c r="H5" s="6"/>
      <c r="I5" s="6"/>
      <c r="J5" s="6"/>
      <c r="K5" s="6"/>
      <c r="L5" s="6"/>
      <c r="M5" s="6"/>
    </row>
    <row r="6" spans="1:13" x14ac:dyDescent="0.5">
      <c r="A6" s="3">
        <v>1</v>
      </c>
      <c r="B6" s="84" t="s">
        <v>1275</v>
      </c>
    </row>
    <row r="7" spans="1:13" x14ac:dyDescent="0.5">
      <c r="A7" s="3">
        <v>2</v>
      </c>
      <c r="B7" s="84" t="s">
        <v>1279</v>
      </c>
      <c r="L7" s="7"/>
    </row>
    <row r="8" spans="1:13" x14ac:dyDescent="0.5">
      <c r="A8" s="3">
        <v>3</v>
      </c>
      <c r="B8" s="84" t="s">
        <v>1280</v>
      </c>
      <c r="L8" s="7"/>
    </row>
    <row r="9" spans="1:13" x14ac:dyDescent="0.5">
      <c r="A9" s="3">
        <v>4</v>
      </c>
      <c r="B9" s="84" t="s">
        <v>1281</v>
      </c>
      <c r="L9" s="7"/>
    </row>
    <row r="10" spans="1:13" x14ac:dyDescent="0.5">
      <c r="A10" s="3">
        <v>5</v>
      </c>
      <c r="B10" s="84" t="s">
        <v>1211</v>
      </c>
      <c r="L10" s="7"/>
    </row>
    <row r="11" spans="1:13" x14ac:dyDescent="0.5">
      <c r="A11" s="3">
        <v>6</v>
      </c>
      <c r="B11" s="84" t="s">
        <v>1282</v>
      </c>
      <c r="L11" s="7"/>
    </row>
    <row r="12" spans="1:13" x14ac:dyDescent="0.5">
      <c r="A12" s="3">
        <v>7</v>
      </c>
      <c r="B12" s="84" t="s">
        <v>1218</v>
      </c>
      <c r="L12" s="7"/>
    </row>
    <row r="13" spans="1:13" x14ac:dyDescent="0.5">
      <c r="B13" s="85" t="s">
        <v>5</v>
      </c>
    </row>
    <row r="14" spans="1:13" x14ac:dyDescent="0.5">
      <c r="B14" s="5" t="s">
        <v>1210</v>
      </c>
      <c r="C14" s="6"/>
      <c r="D14" s="6"/>
      <c r="E14" s="6"/>
      <c r="F14" s="6"/>
      <c r="G14" s="6"/>
      <c r="H14" s="6"/>
      <c r="I14" s="6"/>
      <c r="J14" s="6"/>
      <c r="K14" s="6"/>
      <c r="L14" s="6"/>
      <c r="M14" s="6"/>
    </row>
    <row r="15" spans="1:13" x14ac:dyDescent="0.5">
      <c r="A15" s="3">
        <v>6</v>
      </c>
      <c r="B15" s="84" t="s">
        <v>1278</v>
      </c>
      <c r="K15" s="8" t="s">
        <v>3</v>
      </c>
    </row>
    <row r="16" spans="1:13" x14ac:dyDescent="0.5">
      <c r="A16" s="3">
        <v>7</v>
      </c>
      <c r="B16" s="84" t="s">
        <v>1257</v>
      </c>
      <c r="K16" s="8" t="s">
        <v>1283</v>
      </c>
    </row>
    <row r="17" spans="1:13" x14ac:dyDescent="0.5">
      <c r="A17" s="3">
        <v>8</v>
      </c>
      <c r="B17" s="84" t="s">
        <v>1284</v>
      </c>
    </row>
    <row r="18" spans="1:13" x14ac:dyDescent="0.5">
      <c r="B18" s="84" t="s">
        <v>1285</v>
      </c>
      <c r="I18" s="9" t="s">
        <v>4</v>
      </c>
      <c r="J18" s="9"/>
      <c r="K18" s="9"/>
      <c r="L18" s="9"/>
      <c r="M18" s="9"/>
    </row>
    <row r="19" spans="1:13" ht="22.15" customHeight="1" x14ac:dyDescent="0.5">
      <c r="B19" s="85" t="s">
        <v>1290</v>
      </c>
      <c r="I19" s="10" t="s">
        <v>6</v>
      </c>
      <c r="J19" s="11" t="s">
        <v>7</v>
      </c>
      <c r="K19" s="12" t="s">
        <v>8</v>
      </c>
      <c r="L19" s="13" t="s">
        <v>9</v>
      </c>
      <c r="M19" s="13" t="s">
        <v>10</v>
      </c>
    </row>
    <row r="20" spans="1:13" x14ac:dyDescent="0.5">
      <c r="B20" s="5" t="s">
        <v>1245</v>
      </c>
      <c r="C20" s="6"/>
      <c r="D20" s="6"/>
      <c r="E20" s="6"/>
      <c r="F20" s="6"/>
      <c r="G20" s="6"/>
      <c r="H20" s="6"/>
      <c r="I20" s="6"/>
      <c r="J20" s="6"/>
      <c r="K20" s="6"/>
      <c r="L20" s="6"/>
      <c r="M20" s="6"/>
    </row>
    <row r="21" spans="1:13" ht="15" customHeight="1" x14ac:dyDescent="0.5">
      <c r="A21" s="3">
        <v>1</v>
      </c>
      <c r="B21" s="84" t="s">
        <v>1242</v>
      </c>
    </row>
    <row r="22" spans="1:13" ht="15" customHeight="1" x14ac:dyDescent="0.5">
      <c r="A22" s="3">
        <v>2</v>
      </c>
      <c r="B22" s="84" t="s">
        <v>1243</v>
      </c>
    </row>
    <row r="23" spans="1:13" ht="15" customHeight="1" x14ac:dyDescent="0.5">
      <c r="A23" s="3">
        <v>3</v>
      </c>
      <c r="B23" s="84" t="s">
        <v>1212</v>
      </c>
    </row>
    <row r="24" spans="1:13" ht="15" customHeight="1" x14ac:dyDescent="0.5">
      <c r="A24" s="3">
        <v>4</v>
      </c>
      <c r="B24" s="88" t="s">
        <v>11</v>
      </c>
      <c r="C24" s="89"/>
      <c r="D24" s="89"/>
      <c r="E24" s="89"/>
      <c r="F24" s="89"/>
      <c r="G24" s="89"/>
      <c r="H24" s="89"/>
      <c r="I24" s="89"/>
    </row>
    <row r="25" spans="1:13" ht="15" customHeight="1" x14ac:dyDescent="0.5">
      <c r="B25" s="90" t="s">
        <v>12</v>
      </c>
      <c r="C25" s="89"/>
      <c r="D25" s="89"/>
      <c r="E25" s="89"/>
      <c r="F25" s="89"/>
      <c r="G25" s="89"/>
      <c r="H25" s="89"/>
      <c r="I25" s="89"/>
    </row>
    <row r="26" spans="1:13" ht="15" customHeight="1" x14ac:dyDescent="0.5">
      <c r="A26" s="3">
        <v>5</v>
      </c>
      <c r="B26" s="84" t="s">
        <v>1244</v>
      </c>
    </row>
    <row r="27" spans="1:13" ht="15" customHeight="1" x14ac:dyDescent="0.5">
      <c r="A27" s="3">
        <v>6</v>
      </c>
      <c r="B27" s="84" t="s">
        <v>1213</v>
      </c>
    </row>
    <row r="28" spans="1:13" ht="15" customHeight="1" x14ac:dyDescent="0.5"/>
    <row r="29" spans="1:13" ht="15" customHeight="1" x14ac:dyDescent="0.5">
      <c r="A29"/>
      <c r="B29" s="85" t="s">
        <v>1289</v>
      </c>
    </row>
    <row r="30" spans="1:13" ht="15" customHeight="1" x14ac:dyDescent="0.5">
      <c r="B30" s="5" t="s">
        <v>13</v>
      </c>
      <c r="C30" s="6"/>
      <c r="D30" s="6"/>
      <c r="E30" s="6"/>
      <c r="F30" s="6"/>
      <c r="G30" s="6"/>
      <c r="H30" s="6"/>
      <c r="I30" s="6"/>
      <c r="J30" s="6"/>
      <c r="K30" s="6"/>
      <c r="L30" s="6"/>
      <c r="M30" s="6"/>
    </row>
    <row r="31" spans="1:13" ht="15" customHeight="1" x14ac:dyDescent="0.5">
      <c r="A31" s="3">
        <v>1</v>
      </c>
      <c r="B31" s="84" t="s">
        <v>1246</v>
      </c>
    </row>
    <row r="32" spans="1:13" ht="15" customHeight="1" x14ac:dyDescent="0.5">
      <c r="A32" s="3">
        <v>2</v>
      </c>
      <c r="B32" s="84" t="s">
        <v>1258</v>
      </c>
    </row>
    <row r="33" spans="1:13" ht="15" customHeight="1" x14ac:dyDescent="0.5">
      <c r="A33" s="3">
        <v>3</v>
      </c>
      <c r="B33" s="84" t="s">
        <v>14</v>
      </c>
    </row>
    <row r="34" spans="1:13" ht="15" customHeight="1" x14ac:dyDescent="0.5">
      <c r="A34" s="3">
        <v>4</v>
      </c>
      <c r="B34" s="84" t="s">
        <v>15</v>
      </c>
    </row>
    <row r="35" spans="1:13" ht="15" customHeight="1" x14ac:dyDescent="0.5">
      <c r="A35" s="3">
        <v>5</v>
      </c>
      <c r="B35" s="84" t="s">
        <v>1286</v>
      </c>
    </row>
    <row r="36" spans="1:13" ht="15" customHeight="1" x14ac:dyDescent="0.5"/>
    <row r="37" spans="1:13" ht="15" customHeight="1" x14ac:dyDescent="0.5">
      <c r="B37" s="85" t="s">
        <v>1294</v>
      </c>
      <c r="C37" s="4"/>
    </row>
    <row r="38" spans="1:13" ht="15" customHeight="1" x14ac:dyDescent="0.5">
      <c r="B38" s="5" t="s">
        <v>16</v>
      </c>
      <c r="C38" s="6"/>
      <c r="D38" s="6"/>
      <c r="E38" s="6"/>
      <c r="F38" s="6"/>
      <c r="G38" s="6"/>
      <c r="H38" s="6"/>
      <c r="I38" s="6"/>
      <c r="J38" s="6"/>
      <c r="K38" s="6"/>
      <c r="L38" s="6"/>
      <c r="M38" s="6"/>
    </row>
    <row r="39" spans="1:13" ht="15" customHeight="1" x14ac:dyDescent="0.5">
      <c r="A39" s="3">
        <v>1</v>
      </c>
      <c r="B39" s="84" t="s">
        <v>1214</v>
      </c>
    </row>
    <row r="40" spans="1:13" ht="15" customHeight="1" x14ac:dyDescent="0.5">
      <c r="A40" s="3">
        <v>2</v>
      </c>
      <c r="B40" s="84" t="s">
        <v>1215</v>
      </c>
    </row>
    <row r="41" spans="1:13" ht="15" customHeight="1" x14ac:dyDescent="0.5">
      <c r="A41" s="3">
        <v>3</v>
      </c>
      <c r="B41" s="84" t="s">
        <v>1216</v>
      </c>
    </row>
    <row r="42" spans="1:13" ht="15" customHeight="1" x14ac:dyDescent="0.5">
      <c r="A42" s="3">
        <v>4</v>
      </c>
      <c r="B42" s="84" t="s">
        <v>1217</v>
      </c>
    </row>
    <row r="43" spans="1:13" ht="15" customHeight="1" x14ac:dyDescent="0.5"/>
    <row r="44" spans="1:13" ht="15" customHeight="1" x14ac:dyDescent="0.5">
      <c r="B44" s="85" t="s">
        <v>1291</v>
      </c>
    </row>
    <row r="45" spans="1:13" ht="15" customHeight="1" x14ac:dyDescent="0.5">
      <c r="B45" s="5" t="s">
        <v>1259</v>
      </c>
      <c r="C45" s="6"/>
      <c r="D45" s="6"/>
      <c r="E45" s="6"/>
      <c r="F45" s="6"/>
      <c r="G45" s="6"/>
      <c r="H45" s="6"/>
      <c r="I45" s="6"/>
      <c r="J45" s="6"/>
      <c r="K45" s="6"/>
      <c r="L45" s="6"/>
      <c r="M45" s="6"/>
    </row>
    <row r="46" spans="1:13" ht="15" customHeight="1" x14ac:dyDescent="0.5">
      <c r="A46" s="3">
        <v>1</v>
      </c>
      <c r="B46" s="84" t="s">
        <v>1287</v>
      </c>
    </row>
    <row r="47" spans="1:13" ht="15" customHeight="1" x14ac:dyDescent="0.5">
      <c r="A47" s="3">
        <v>2</v>
      </c>
      <c r="B47" s="84" t="s">
        <v>1260</v>
      </c>
    </row>
    <row r="48" spans="1:13" ht="15" customHeight="1" x14ac:dyDescent="0.5">
      <c r="A48" s="3">
        <v>3</v>
      </c>
      <c r="B48" s="84" t="s">
        <v>17</v>
      </c>
    </row>
    <row r="49" spans="1:15" ht="15" customHeight="1" x14ac:dyDescent="0.5">
      <c r="A49" s="3">
        <v>4</v>
      </c>
      <c r="B49" s="84" t="s">
        <v>1253</v>
      </c>
    </row>
    <row r="50" spans="1:15" ht="15" customHeight="1" x14ac:dyDescent="0.5">
      <c r="A50" s="3">
        <v>5</v>
      </c>
      <c r="B50" s="84" t="s">
        <v>1254</v>
      </c>
    </row>
    <row r="51" spans="1:15" ht="15" customHeight="1" x14ac:dyDescent="0.5">
      <c r="A51" s="3">
        <v>6</v>
      </c>
      <c r="B51" s="84" t="s">
        <v>1288</v>
      </c>
    </row>
    <row r="52" spans="1:15" ht="15" customHeight="1" x14ac:dyDescent="0.5"/>
    <row r="53" spans="1:15" ht="15" customHeight="1" x14ac:dyDescent="0.5"/>
    <row r="54" spans="1:15" ht="15" customHeight="1" x14ac:dyDescent="0.5">
      <c r="B54" s="85" t="s">
        <v>1292</v>
      </c>
    </row>
    <row r="55" spans="1:15" ht="15" customHeight="1" x14ac:dyDescent="0.5">
      <c r="B55" s="5" t="s">
        <v>18</v>
      </c>
      <c r="C55" s="6"/>
      <c r="D55" s="6"/>
      <c r="E55" s="6"/>
      <c r="F55" s="6"/>
      <c r="G55" s="6"/>
      <c r="H55" s="6"/>
      <c r="I55" s="6"/>
      <c r="J55" s="6"/>
      <c r="K55" s="6"/>
      <c r="L55" s="6"/>
      <c r="M55" s="6"/>
    </row>
    <row r="56" spans="1:15" ht="15" customHeight="1" x14ac:dyDescent="0.5">
      <c r="A56" s="3">
        <v>1</v>
      </c>
      <c r="B56" s="84" t="s">
        <v>1219</v>
      </c>
    </row>
    <row r="57" spans="1:15" ht="15" customHeight="1" x14ac:dyDescent="0.5">
      <c r="A57" s="3">
        <v>2</v>
      </c>
      <c r="B57" s="84" t="s">
        <v>1220</v>
      </c>
    </row>
    <row r="58" spans="1:15" ht="15" customHeight="1" x14ac:dyDescent="0.5">
      <c r="A58" s="3">
        <v>3</v>
      </c>
      <c r="B58" s="84" t="s">
        <v>1221</v>
      </c>
    </row>
    <row r="59" spans="1:15" ht="15" customHeight="1" x14ac:dyDescent="0.5">
      <c r="A59" s="3">
        <v>4</v>
      </c>
      <c r="B59" s="84" t="s">
        <v>1222</v>
      </c>
    </row>
    <row r="60" spans="1:15" ht="15" customHeight="1" x14ac:dyDescent="0.5">
      <c r="A60" s="3">
        <v>5</v>
      </c>
      <c r="B60" s="84" t="s">
        <v>1223</v>
      </c>
    </row>
    <row r="61" spans="1:15" ht="15" customHeight="1" x14ac:dyDescent="0.5"/>
    <row r="62" spans="1:15" ht="15" customHeight="1" x14ac:dyDescent="0.5">
      <c r="B62" s="85" t="s">
        <v>1293</v>
      </c>
    </row>
    <row r="63" spans="1:15" ht="15" customHeight="1" x14ac:dyDescent="0.5">
      <c r="B63" s="5" t="s">
        <v>19</v>
      </c>
      <c r="C63" s="6"/>
      <c r="D63" s="6"/>
      <c r="E63" s="6"/>
      <c r="F63" s="6"/>
      <c r="G63" s="6"/>
      <c r="H63" s="6"/>
      <c r="I63" s="6"/>
      <c r="J63" s="6"/>
      <c r="K63" s="6"/>
      <c r="L63" s="6"/>
      <c r="M63" s="6"/>
      <c r="O63" t="s">
        <v>20</v>
      </c>
    </row>
    <row r="64" spans="1:15" ht="15" customHeight="1" x14ac:dyDescent="0.5">
      <c r="A64" s="3">
        <v>1</v>
      </c>
      <c r="B64" s="84" t="s">
        <v>1224</v>
      </c>
    </row>
    <row r="65" spans="1:13" ht="15" customHeight="1" x14ac:dyDescent="0.5">
      <c r="A65" s="3">
        <v>2</v>
      </c>
      <c r="B65" s="84" t="s">
        <v>1225</v>
      </c>
    </row>
    <row r="66" spans="1:13" ht="15" customHeight="1" x14ac:dyDescent="0.5">
      <c r="A66" s="3">
        <v>3</v>
      </c>
      <c r="B66" s="84" t="s">
        <v>1226</v>
      </c>
    </row>
    <row r="67" spans="1:13" ht="15" customHeight="1" x14ac:dyDescent="0.5">
      <c r="A67" s="3">
        <v>4</v>
      </c>
      <c r="B67" s="84" t="s">
        <v>1227</v>
      </c>
    </row>
    <row r="68" spans="1:13" ht="15" customHeight="1" x14ac:dyDescent="0.5">
      <c r="A68" s="3">
        <v>5</v>
      </c>
      <c r="B68" s="84" t="s">
        <v>1228</v>
      </c>
    </row>
    <row r="69" spans="1:13" ht="15" customHeight="1" x14ac:dyDescent="0.5">
      <c r="A69" s="3">
        <v>6</v>
      </c>
      <c r="B69" s="84" t="s">
        <v>1229</v>
      </c>
    </row>
    <row r="70" spans="1:13" ht="15" customHeight="1" x14ac:dyDescent="0.5">
      <c r="A70" s="3">
        <v>7</v>
      </c>
      <c r="B70" s="84" t="s">
        <v>1230</v>
      </c>
    </row>
    <row r="71" spans="1:13" ht="15" customHeight="1" x14ac:dyDescent="0.5">
      <c r="A71" s="3">
        <v>8</v>
      </c>
      <c r="B71" s="84" t="s">
        <v>1229</v>
      </c>
    </row>
    <row r="72" spans="1:13" ht="15" customHeight="1" x14ac:dyDescent="0.5">
      <c r="A72" s="3">
        <v>9</v>
      </c>
      <c r="B72" s="84" t="s">
        <v>1231</v>
      </c>
    </row>
    <row r="73" spans="1:13" ht="15" customHeight="1" x14ac:dyDescent="0.5">
      <c r="A73" s="3">
        <v>10</v>
      </c>
      <c r="B73" s="84" t="s">
        <v>21</v>
      </c>
    </row>
    <row r="74" spans="1:13" ht="15" customHeight="1" x14ac:dyDescent="0.5">
      <c r="A74" s="3">
        <v>11</v>
      </c>
      <c r="B74" s="84" t="s">
        <v>1232</v>
      </c>
    </row>
    <row r="75" spans="1:13" ht="15" customHeight="1" x14ac:dyDescent="0.5"/>
    <row r="76" spans="1:13" ht="15" customHeight="1" x14ac:dyDescent="0.5">
      <c r="B76" s="85" t="s">
        <v>1295</v>
      </c>
    </row>
    <row r="77" spans="1:13" ht="15" customHeight="1" x14ac:dyDescent="0.5">
      <c r="B77" s="5" t="s">
        <v>22</v>
      </c>
      <c r="C77" s="6"/>
      <c r="D77" s="6"/>
      <c r="E77" s="6"/>
      <c r="F77" s="6"/>
      <c r="G77" s="6"/>
      <c r="H77" s="6"/>
      <c r="I77" s="6"/>
      <c r="J77" s="6"/>
      <c r="K77" s="6"/>
      <c r="L77" s="6"/>
      <c r="M77" s="6"/>
    </row>
    <row r="78" spans="1:13" ht="15" customHeight="1" x14ac:dyDescent="0.5">
      <c r="A78" s="3">
        <v>1</v>
      </c>
      <c r="B78" s="84" t="s">
        <v>1233</v>
      </c>
    </row>
    <row r="79" spans="1:13" ht="15" customHeight="1" x14ac:dyDescent="0.5">
      <c r="A79" s="3">
        <v>2</v>
      </c>
      <c r="B79" s="84" t="s">
        <v>1234</v>
      </c>
    </row>
    <row r="80" spans="1:13" ht="15" customHeight="1" x14ac:dyDescent="0.5">
      <c r="A80" s="3">
        <v>3</v>
      </c>
      <c r="B80" s="84" t="s">
        <v>1235</v>
      </c>
    </row>
    <row r="81" spans="1:13" ht="15" customHeight="1" x14ac:dyDescent="0.5">
      <c r="A81" s="3">
        <v>4</v>
      </c>
      <c r="B81" s="84" t="s">
        <v>1236</v>
      </c>
    </row>
    <row r="82" spans="1:13" ht="15" customHeight="1" x14ac:dyDescent="0.5">
      <c r="A82" s="3">
        <v>5</v>
      </c>
      <c r="B82" s="84" t="s">
        <v>1237</v>
      </c>
    </row>
    <row r="83" spans="1:13" ht="15" customHeight="1" x14ac:dyDescent="0.5">
      <c r="A83" s="3">
        <v>6</v>
      </c>
      <c r="B83" s="84" t="s">
        <v>1238</v>
      </c>
    </row>
    <row r="84" spans="1:13" ht="15" customHeight="1" x14ac:dyDescent="0.5">
      <c r="A84" s="3">
        <v>7</v>
      </c>
      <c r="B84" s="84" t="s">
        <v>1239</v>
      </c>
    </row>
    <row r="85" spans="1:13" ht="15" customHeight="1" x14ac:dyDescent="0.5">
      <c r="A85" s="3">
        <v>8</v>
      </c>
      <c r="B85" s="84" t="s">
        <v>1240</v>
      </c>
    </row>
    <row r="86" spans="1:13" ht="15" customHeight="1" x14ac:dyDescent="0.5">
      <c r="A86" s="3">
        <v>9</v>
      </c>
      <c r="B86" s="85" t="s">
        <v>1277</v>
      </c>
    </row>
    <row r="87" spans="1:13" ht="15" customHeight="1" x14ac:dyDescent="0.5">
      <c r="A87" s="3">
        <v>10</v>
      </c>
      <c r="B87" s="84" t="s">
        <v>1276</v>
      </c>
    </row>
    <row r="88" spans="1:13" ht="15" customHeight="1" x14ac:dyDescent="0.5"/>
    <row r="89" spans="1:13" ht="15" customHeight="1" x14ac:dyDescent="0.5">
      <c r="B89" s="85" t="s">
        <v>1296</v>
      </c>
    </row>
    <row r="90" spans="1:13" ht="15" customHeight="1" x14ac:dyDescent="0.5">
      <c r="B90" s="5" t="s">
        <v>1262</v>
      </c>
      <c r="C90" s="6"/>
      <c r="D90" s="6"/>
      <c r="E90" s="6"/>
      <c r="F90" s="6"/>
      <c r="G90" s="6"/>
      <c r="H90" s="6"/>
      <c r="I90" s="6"/>
      <c r="J90" s="6"/>
      <c r="K90" s="6"/>
      <c r="L90" s="6"/>
      <c r="M90" s="6"/>
    </row>
    <row r="91" spans="1:13" ht="15" customHeight="1" x14ac:dyDescent="0.5">
      <c r="A91" s="3">
        <v>1</v>
      </c>
      <c r="B91" s="84" t="s">
        <v>23</v>
      </c>
    </row>
    <row r="92" spans="1:13" ht="15" customHeight="1" x14ac:dyDescent="0.5">
      <c r="A92" s="3">
        <v>2</v>
      </c>
      <c r="B92" s="84" t="s">
        <v>24</v>
      </c>
    </row>
    <row r="93" spans="1:13" ht="15" customHeight="1" x14ac:dyDescent="0.5">
      <c r="A93" s="3">
        <v>3</v>
      </c>
      <c r="B93" s="84" t="s">
        <v>1263</v>
      </c>
    </row>
    <row r="94" spans="1:13" ht="15" customHeight="1" x14ac:dyDescent="0.5"/>
    <row r="95" spans="1:13" ht="15" customHeight="1" x14ac:dyDescent="0.5">
      <c r="B95" s="85" t="s">
        <v>1297</v>
      </c>
    </row>
    <row r="96" spans="1:13" ht="15" customHeight="1" x14ac:dyDescent="0.5">
      <c r="B96" s="5" t="s">
        <v>25</v>
      </c>
      <c r="C96" s="6"/>
      <c r="D96" s="6"/>
      <c r="E96" s="6"/>
      <c r="F96" s="6"/>
      <c r="G96" s="6"/>
      <c r="H96" s="6"/>
      <c r="I96" s="6"/>
      <c r="J96" s="6"/>
      <c r="K96" s="6"/>
      <c r="L96" s="6"/>
      <c r="M96" s="6"/>
    </row>
    <row r="97" spans="1:2" ht="15" customHeight="1" x14ac:dyDescent="0.5">
      <c r="A97" s="3">
        <v>1</v>
      </c>
      <c r="B97" s="84" t="s">
        <v>1264</v>
      </c>
    </row>
    <row r="98" spans="1:2" ht="15" customHeight="1" x14ac:dyDescent="0.5">
      <c r="A98" s="3">
        <v>2</v>
      </c>
      <c r="B98" s="84" t="s">
        <v>26</v>
      </c>
    </row>
    <row r="99" spans="1:2" ht="15" customHeight="1" x14ac:dyDescent="0.5">
      <c r="B99" s="86" t="s">
        <v>27</v>
      </c>
    </row>
    <row r="100" spans="1:2" ht="15" customHeight="1" x14ac:dyDescent="0.5">
      <c r="A100" s="3">
        <v>3</v>
      </c>
      <c r="B100" s="84" t="s">
        <v>1241</v>
      </c>
    </row>
    <row r="101" spans="1:2" ht="15" customHeight="1" x14ac:dyDescent="0.5">
      <c r="A101" s="3">
        <v>4</v>
      </c>
      <c r="B101" s="84" t="s">
        <v>28</v>
      </c>
    </row>
    <row r="102" spans="1:2" ht="15" customHeight="1" x14ac:dyDescent="0.5">
      <c r="A102" s="3">
        <v>5</v>
      </c>
      <c r="B102" s="84" t="s">
        <v>29</v>
      </c>
    </row>
    <row r="103" spans="1:2" ht="15" customHeight="1" x14ac:dyDescent="0.5">
      <c r="A103" s="3">
        <v>6</v>
      </c>
      <c r="B103" s="87" t="s">
        <v>30</v>
      </c>
    </row>
    <row r="104" spans="1:2" ht="15" customHeight="1" x14ac:dyDescent="0.5"/>
    <row r="105" spans="1:2" ht="15" customHeight="1" x14ac:dyDescent="0.5"/>
  </sheetData>
  <hyperlinks>
    <hyperlink ref="B103" location="'Dashboard Beveiligen'!Afdrukbereik" display="Map Dashboard Beveiligen" xr:uid="{A1BFCAAF-6DC3-42C7-80C9-1D4F1B28790F}"/>
  </hyperlinks>
  <printOptions horizontalCentered="1"/>
  <pageMargins left="0.23622047244094491" right="0.23622047244094491" top="0.35433070866141736" bottom="0.35433070866141736" header="0.31496062992125984" footer="0.31496062992125984"/>
  <pageSetup paperSize="9" scale="70" orientation="portrait" r:id="rId1"/>
  <rowBreaks count="1" manualBreakCount="1">
    <brk id="74"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F603B-B1C7-416C-B78D-D0A1C2BCF034}">
  <dimension ref="A1:K46"/>
  <sheetViews>
    <sheetView showGridLines="0" zoomScaleNormal="100" workbookViewId="0">
      <selection activeCell="K1" sqref="K1"/>
    </sheetView>
  </sheetViews>
  <sheetFormatPr defaultRowHeight="14.25" x14ac:dyDescent="0.45"/>
  <cols>
    <col min="1" max="1" width="16.1328125" bestFit="1" customWidth="1"/>
    <col min="2" max="2" width="13.46484375" bestFit="1" customWidth="1"/>
    <col min="3" max="4" width="9" bestFit="1" customWidth="1"/>
    <col min="5" max="5" width="9.1328125" bestFit="1" customWidth="1"/>
    <col min="6" max="6" width="8" bestFit="1" customWidth="1"/>
    <col min="7" max="7" width="11.46484375" bestFit="1" customWidth="1"/>
    <col min="8" max="8" width="9" bestFit="1" customWidth="1"/>
    <col min="9" max="10" width="10" bestFit="1" customWidth="1"/>
    <col min="11" max="11" width="12.53125" customWidth="1"/>
    <col min="12" max="12" width="6.46484375" customWidth="1"/>
    <col min="14" max="14" width="10.1328125" bestFit="1" customWidth="1"/>
    <col min="15" max="15" width="16.1328125" bestFit="1" customWidth="1"/>
    <col min="16" max="16" width="8.53125" bestFit="1" customWidth="1"/>
    <col min="17" max="17" width="9.53125" bestFit="1" customWidth="1"/>
    <col min="18" max="18" width="10" bestFit="1" customWidth="1"/>
    <col min="19" max="19" width="8" bestFit="1" customWidth="1"/>
    <col min="20" max="20" width="11.46484375" bestFit="1" customWidth="1"/>
    <col min="21" max="22" width="10" bestFit="1" customWidth="1"/>
  </cols>
  <sheetData>
    <row r="1" spans="1:11" s="41" customFormat="1" ht="27" customHeight="1" x14ac:dyDescent="0.45">
      <c r="A1" s="39" t="s">
        <v>1130</v>
      </c>
      <c r="B1" s="40"/>
      <c r="C1" s="40"/>
      <c r="D1" s="40"/>
      <c r="E1" s="40"/>
      <c r="F1" s="40"/>
      <c r="G1" s="40"/>
      <c r="H1" s="40"/>
      <c r="I1" s="40"/>
      <c r="J1" s="40"/>
      <c r="K1" s="40"/>
    </row>
    <row r="2" spans="1:11" x14ac:dyDescent="0.45">
      <c r="A2" s="14" t="s">
        <v>1131</v>
      </c>
    </row>
    <row r="3" spans="1:11" x14ac:dyDescent="0.45">
      <c r="A3" t="s">
        <v>1132</v>
      </c>
    </row>
    <row r="4" spans="1:11" x14ac:dyDescent="0.45">
      <c r="A4" s="14" t="s">
        <v>1133</v>
      </c>
    </row>
    <row r="5" spans="1:11" x14ac:dyDescent="0.45">
      <c r="A5" t="s">
        <v>1134</v>
      </c>
    </row>
    <row r="6" spans="1:11" x14ac:dyDescent="0.45">
      <c r="A6" s="14" t="s">
        <v>1135</v>
      </c>
    </row>
    <row r="7" spans="1:11" x14ac:dyDescent="0.45">
      <c r="A7" t="s">
        <v>1136</v>
      </c>
    </row>
    <row r="8" spans="1:11" x14ac:dyDescent="0.45">
      <c r="A8" t="s">
        <v>1137</v>
      </c>
    </row>
    <row r="9" spans="1:11" x14ac:dyDescent="0.45">
      <c r="A9" t="s">
        <v>1138</v>
      </c>
    </row>
    <row r="10" spans="1:11" x14ac:dyDescent="0.45">
      <c r="A10" t="s">
        <v>1139</v>
      </c>
    </row>
    <row r="11" spans="1:11" x14ac:dyDescent="0.45">
      <c r="A11" t="s">
        <v>1140</v>
      </c>
    </row>
    <row r="12" spans="1:11" x14ac:dyDescent="0.45">
      <c r="A12" t="s">
        <v>1141</v>
      </c>
    </row>
    <row r="13" spans="1:11" x14ac:dyDescent="0.45">
      <c r="A13" t="s">
        <v>1142</v>
      </c>
    </row>
    <row r="14" spans="1:11" x14ac:dyDescent="0.45">
      <c r="A14" t="s">
        <v>1143</v>
      </c>
    </row>
    <row r="16" spans="1:11" x14ac:dyDescent="0.45">
      <c r="A16" s="44" t="s">
        <v>39</v>
      </c>
      <c r="B16" s="44" t="s">
        <v>40</v>
      </c>
    </row>
    <row r="17" spans="1:3" x14ac:dyDescent="0.45">
      <c r="A17" s="44" t="s">
        <v>41</v>
      </c>
      <c r="B17" t="s">
        <v>10</v>
      </c>
      <c r="C17" t="s">
        <v>46</v>
      </c>
    </row>
    <row r="18" spans="1:3" x14ac:dyDescent="0.45">
      <c r="A18" s="29" t="s">
        <v>42</v>
      </c>
      <c r="B18" s="45">
        <v>71888.540000000008</v>
      </c>
      <c r="C18" s="45">
        <v>86245.849999999991</v>
      </c>
    </row>
    <row r="19" spans="1:3" x14ac:dyDescent="0.45">
      <c r="A19" s="42" t="s">
        <v>1144</v>
      </c>
      <c r="B19" s="45">
        <v>9389</v>
      </c>
      <c r="C19" s="45">
        <v>10359.560000000001</v>
      </c>
    </row>
    <row r="20" spans="1:3" x14ac:dyDescent="0.45">
      <c r="A20" s="42" t="s">
        <v>1145</v>
      </c>
      <c r="B20" s="45">
        <v>6233</v>
      </c>
      <c r="C20" s="45">
        <v>11468</v>
      </c>
    </row>
    <row r="21" spans="1:3" x14ac:dyDescent="0.45">
      <c r="A21" s="42" t="s">
        <v>1146</v>
      </c>
      <c r="B21" s="45">
        <v>5935</v>
      </c>
      <c r="C21" s="45">
        <v>9821.15</v>
      </c>
    </row>
    <row r="22" spans="1:3" x14ac:dyDescent="0.45">
      <c r="A22" s="42" t="s">
        <v>1147</v>
      </c>
      <c r="B22" s="45">
        <v>4157</v>
      </c>
      <c r="C22" s="45">
        <v>4924</v>
      </c>
    </row>
    <row r="23" spans="1:3" x14ac:dyDescent="0.45">
      <c r="A23" s="42" t="s">
        <v>1148</v>
      </c>
      <c r="B23" s="45">
        <v>10326.91</v>
      </c>
      <c r="C23" s="45">
        <v>7764.13</v>
      </c>
    </row>
    <row r="24" spans="1:3" x14ac:dyDescent="0.45">
      <c r="A24" s="42" t="s">
        <v>1149</v>
      </c>
      <c r="B24" s="45">
        <v>6831</v>
      </c>
      <c r="C24" s="45">
        <v>12457.91</v>
      </c>
    </row>
    <row r="25" spans="1:3" x14ac:dyDescent="0.45">
      <c r="A25" s="42" t="s">
        <v>1208</v>
      </c>
      <c r="B25" s="45">
        <v>11560</v>
      </c>
      <c r="C25" s="45">
        <v>1876.98</v>
      </c>
    </row>
    <row r="26" spans="1:3" x14ac:dyDescent="0.45">
      <c r="A26" s="42" t="s">
        <v>1209</v>
      </c>
      <c r="B26" s="45">
        <v>3026</v>
      </c>
      <c r="C26" s="45">
        <v>6945.02</v>
      </c>
    </row>
    <row r="27" spans="1:3" x14ac:dyDescent="0.45">
      <c r="A27" s="42" t="s">
        <v>1150</v>
      </c>
      <c r="B27" s="45">
        <v>5798</v>
      </c>
      <c r="C27" s="45">
        <v>3105</v>
      </c>
    </row>
    <row r="28" spans="1:3" x14ac:dyDescent="0.45">
      <c r="A28" s="42" t="s">
        <v>1151</v>
      </c>
      <c r="B28" s="45">
        <v>8223.630000000001</v>
      </c>
      <c r="C28" s="45">
        <v>9689.81</v>
      </c>
    </row>
    <row r="29" spans="1:3" x14ac:dyDescent="0.45">
      <c r="A29" s="42" t="s">
        <v>1152</v>
      </c>
      <c r="B29" s="45">
        <v>409</v>
      </c>
      <c r="C29" s="45">
        <v>7834.29</v>
      </c>
    </row>
    <row r="30" spans="1:3" x14ac:dyDescent="0.45">
      <c r="A30" s="29" t="s">
        <v>43</v>
      </c>
      <c r="B30" s="45">
        <v>84348.71</v>
      </c>
      <c r="C30" s="45">
        <v>81871.259999999995</v>
      </c>
    </row>
    <row r="31" spans="1:3" x14ac:dyDescent="0.45">
      <c r="A31" s="42" t="s">
        <v>1144</v>
      </c>
      <c r="B31" s="45">
        <v>5944</v>
      </c>
      <c r="C31" s="45">
        <v>2547</v>
      </c>
    </row>
    <row r="32" spans="1:3" x14ac:dyDescent="0.45">
      <c r="A32" s="42" t="s">
        <v>1145</v>
      </c>
      <c r="B32" s="45">
        <v>6546.93</v>
      </c>
      <c r="C32" s="45">
        <v>7622</v>
      </c>
    </row>
    <row r="33" spans="1:3" x14ac:dyDescent="0.45">
      <c r="A33" s="42" t="s">
        <v>1146</v>
      </c>
      <c r="B33" s="45">
        <v>6682</v>
      </c>
      <c r="C33" s="45">
        <v>7853.2</v>
      </c>
    </row>
    <row r="34" spans="1:3" x14ac:dyDescent="0.45">
      <c r="A34" s="42" t="s">
        <v>1147</v>
      </c>
      <c r="B34" s="45">
        <v>4356.1399999999994</v>
      </c>
      <c r="C34" s="45">
        <v>13094</v>
      </c>
    </row>
    <row r="35" spans="1:3" x14ac:dyDescent="0.45">
      <c r="A35" s="42" t="s">
        <v>1148</v>
      </c>
      <c r="B35" s="45">
        <v>6131.99</v>
      </c>
      <c r="C35" s="45">
        <v>1567</v>
      </c>
    </row>
    <row r="36" spans="1:3" x14ac:dyDescent="0.45">
      <c r="A36" s="42" t="s">
        <v>1149</v>
      </c>
      <c r="B36" s="45">
        <v>7301.66</v>
      </c>
      <c r="C36" s="45">
        <v>4831.99</v>
      </c>
    </row>
    <row r="37" spans="1:3" x14ac:dyDescent="0.45">
      <c r="A37" s="42" t="s">
        <v>1208</v>
      </c>
      <c r="B37" s="45">
        <v>8640</v>
      </c>
      <c r="C37" s="45">
        <v>15773.99</v>
      </c>
    </row>
    <row r="38" spans="1:3" x14ac:dyDescent="0.45">
      <c r="A38" s="42" t="s">
        <v>1209</v>
      </c>
      <c r="B38" s="45">
        <v>6752</v>
      </c>
      <c r="C38" s="45">
        <v>4363.34</v>
      </c>
    </row>
    <row r="39" spans="1:3" x14ac:dyDescent="0.45">
      <c r="A39" s="42" t="s">
        <v>1150</v>
      </c>
      <c r="B39" s="45">
        <v>13144</v>
      </c>
      <c r="C39" s="45">
        <v>1178</v>
      </c>
    </row>
    <row r="40" spans="1:3" x14ac:dyDescent="0.45">
      <c r="A40" s="42" t="s">
        <v>1151</v>
      </c>
      <c r="B40" s="45">
        <v>6603</v>
      </c>
      <c r="C40" s="45">
        <v>11116.95</v>
      </c>
    </row>
    <row r="41" spans="1:3" x14ac:dyDescent="0.45">
      <c r="A41" s="42" t="s">
        <v>1152</v>
      </c>
      <c r="B41" s="45">
        <v>7422</v>
      </c>
      <c r="C41" s="45">
        <v>6300</v>
      </c>
    </row>
    <row r="42" spans="1:3" x14ac:dyDescent="0.45">
      <c r="A42" s="42" t="s">
        <v>1153</v>
      </c>
      <c r="B42" s="45">
        <v>4824.99</v>
      </c>
      <c r="C42" s="45">
        <v>5623.79</v>
      </c>
    </row>
    <row r="46" spans="1:3" x14ac:dyDescent="0.45">
      <c r="A46" s="43"/>
    </row>
  </sheetData>
  <printOptions horizontalCentered="1"/>
  <pageMargins left="0.31496062992125984" right="0.31496062992125984" top="0.74803149606299213" bottom="0.74803149606299213" header="0.31496062992125984" footer="0.31496062992125984"/>
  <pageSetup paperSize="9" orientation="landscape" r:id="rId2"/>
  <drawing r:id="rId3"/>
  <extLst>
    <ext xmlns:x14="http://schemas.microsoft.com/office/spreadsheetml/2009/9/main" uri="{05C60535-1F16-4fd2-B633-F4F36F0B64E0}">
      <x14:sparklineGroups xmlns:xm="http://schemas.microsoft.com/office/excel/2006/main">
        <x14:sparklineGroup displayEmptyCellsAs="gap" xr2:uid="{15027712-D2A7-4331-8AED-05F006E0E1C0}">
          <x14:colorSeries rgb="FF376092"/>
          <x14:colorNegative rgb="FFD00000"/>
          <x14:colorAxis rgb="FF000000"/>
          <x14:colorMarkers rgb="FFD00000"/>
          <x14:colorFirst rgb="FFD00000"/>
          <x14:colorLast rgb="FFD00000"/>
          <x14:colorHigh rgb="FFD00000"/>
          <x14:colorLow rgb="FFD00000"/>
          <x14:sparklines>
            <x14:sparkline>
              <xm:f>Lijntabel!B19:B19</xm:f>
              <xm:sqref>D27</xm:sqref>
            </x14:sparkline>
          </x14:sparklines>
        </x14:sparklineGroup>
        <x14:sparklineGroup displayEmptyCellsAs="gap" xr2:uid="{82340201-CF08-4762-8801-564FA830A415}">
          <x14:colorSeries rgb="FF376092"/>
          <x14:colorNegative rgb="FFD00000"/>
          <x14:colorAxis rgb="FF000000"/>
          <x14:colorMarkers rgb="FFD00000"/>
          <x14:colorFirst rgb="FFD00000"/>
          <x14:colorLast rgb="FFD00000"/>
          <x14:colorHigh rgb="FFD00000"/>
          <x14:colorLow rgb="FFD00000"/>
          <x14:sparklines>
            <x14:sparkline>
              <xm:f>Lijntabel!B19:B19</xm:f>
              <xm:sqref>E27</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CF5AF-D51C-4390-B7C3-815CBA634790}">
  <dimension ref="A1:K18"/>
  <sheetViews>
    <sheetView showGridLines="0" zoomScaleNormal="100" workbookViewId="0">
      <selection activeCell="K1" sqref="K1"/>
    </sheetView>
  </sheetViews>
  <sheetFormatPr defaultRowHeight="14.25" x14ac:dyDescent="0.45"/>
  <cols>
    <col min="1" max="1" width="16.1328125" bestFit="1" customWidth="1"/>
    <col min="2" max="3" width="9" bestFit="1" customWidth="1"/>
    <col min="4" max="4" width="9.53125" bestFit="1" customWidth="1"/>
    <col min="5" max="8" width="11.46484375" bestFit="1" customWidth="1"/>
    <col min="9" max="9" width="9.53125" bestFit="1" customWidth="1"/>
    <col min="10" max="13" width="11.1328125" bestFit="1" customWidth="1"/>
  </cols>
  <sheetData>
    <row r="1" spans="1:11" s="41" customFormat="1" ht="27" customHeight="1" x14ac:dyDescent="0.45">
      <c r="A1" s="39" t="s">
        <v>1162</v>
      </c>
      <c r="B1" s="40"/>
      <c r="C1" s="40"/>
      <c r="D1" s="40"/>
      <c r="E1" s="40"/>
      <c r="F1" s="40"/>
      <c r="G1" s="40"/>
      <c r="H1" s="40"/>
      <c r="I1" s="40"/>
      <c r="J1" s="40"/>
      <c r="K1" s="40"/>
    </row>
    <row r="2" spans="1:11" x14ac:dyDescent="0.45">
      <c r="A2" t="s">
        <v>1155</v>
      </c>
    </row>
    <row r="3" spans="1:11" x14ac:dyDescent="0.45">
      <c r="A3" t="s">
        <v>1163</v>
      </c>
    </row>
    <row r="4" spans="1:11" x14ac:dyDescent="0.45">
      <c r="A4" t="s">
        <v>1164</v>
      </c>
    </row>
    <row r="5" spans="1:11" x14ac:dyDescent="0.45">
      <c r="A5" t="s">
        <v>1165</v>
      </c>
    </row>
    <row r="6" spans="1:11" x14ac:dyDescent="0.45">
      <c r="A6" t="s">
        <v>1166</v>
      </c>
    </row>
    <row r="7" spans="1:11" x14ac:dyDescent="0.45">
      <c r="A7" t="s">
        <v>1167</v>
      </c>
    </row>
    <row r="8" spans="1:11" x14ac:dyDescent="0.45">
      <c r="A8" t="s">
        <v>1168</v>
      </c>
    </row>
    <row r="9" spans="1:11" x14ac:dyDescent="0.45">
      <c r="A9" t="s">
        <v>1169</v>
      </c>
    </row>
    <row r="11" spans="1:11" x14ac:dyDescent="0.45">
      <c r="A11" s="44" t="s">
        <v>39</v>
      </c>
      <c r="B11" s="44" t="s">
        <v>38</v>
      </c>
    </row>
    <row r="12" spans="1:11" x14ac:dyDescent="0.45">
      <c r="A12" s="44" t="s">
        <v>54</v>
      </c>
      <c r="B12" t="s">
        <v>10</v>
      </c>
      <c r="C12" t="s">
        <v>46</v>
      </c>
      <c r="D12" t="s">
        <v>44</v>
      </c>
    </row>
    <row r="13" spans="1:11" x14ac:dyDescent="0.45">
      <c r="A13" t="s">
        <v>61</v>
      </c>
      <c r="B13" s="17">
        <v>56077.579999999994</v>
      </c>
      <c r="C13" s="17">
        <v>74137.189999999988</v>
      </c>
      <c r="D13" s="17">
        <v>130214.76999999999</v>
      </c>
    </row>
    <row r="14" spans="1:11" x14ac:dyDescent="0.45">
      <c r="A14" t="s">
        <v>587</v>
      </c>
      <c r="B14" s="17">
        <v>34223</v>
      </c>
      <c r="C14" s="17">
        <v>31953</v>
      </c>
      <c r="D14" s="17">
        <v>66176</v>
      </c>
    </row>
    <row r="15" spans="1:11" x14ac:dyDescent="0.45">
      <c r="A15" t="s">
        <v>425</v>
      </c>
      <c r="B15" s="17">
        <v>18344.98</v>
      </c>
      <c r="C15" s="17">
        <v>28872.94</v>
      </c>
      <c r="D15" s="17">
        <v>47217.919999999998</v>
      </c>
    </row>
    <row r="16" spans="1:11" x14ac:dyDescent="0.45">
      <c r="A16" t="s">
        <v>441</v>
      </c>
      <c r="B16" s="17">
        <v>28469.980000000003</v>
      </c>
      <c r="C16" s="17">
        <v>14415</v>
      </c>
      <c r="D16" s="17">
        <v>42884.98</v>
      </c>
    </row>
    <row r="17" spans="1:4" x14ac:dyDescent="0.45">
      <c r="A17" t="s">
        <v>364</v>
      </c>
      <c r="B17" s="17">
        <v>10627.77</v>
      </c>
      <c r="C17" s="17">
        <v>7929</v>
      </c>
      <c r="D17" s="17">
        <v>18556.77</v>
      </c>
    </row>
    <row r="18" spans="1:4" x14ac:dyDescent="0.45">
      <c r="A18" t="s">
        <v>410</v>
      </c>
      <c r="B18" s="17">
        <v>8493.9399999999987</v>
      </c>
      <c r="C18" s="17">
        <v>10809.98</v>
      </c>
      <c r="D18" s="17">
        <v>19303.919999999998</v>
      </c>
    </row>
  </sheetData>
  <printOptions horizontalCentered="1"/>
  <pageMargins left="0.31496062992125984" right="0.31496062992125984" top="0.74803149606299213" bottom="0.74803149606299213" header="0.31496062992125984" footer="0.31496062992125984"/>
  <pageSetup paperSize="9" scale="92"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1FA21-9B70-43AE-9276-7BEBF4BCC5E6}">
  <dimension ref="A1:K28"/>
  <sheetViews>
    <sheetView showGridLines="0" zoomScaleNormal="100" workbookViewId="0">
      <selection activeCell="K1" sqref="K1"/>
    </sheetView>
  </sheetViews>
  <sheetFormatPr defaultRowHeight="14.25" x14ac:dyDescent="0.45"/>
  <cols>
    <col min="1" max="1" width="21.33203125" bestFit="1" customWidth="1"/>
    <col min="2" max="2" width="13.46484375" bestFit="1" customWidth="1"/>
    <col min="3" max="4" width="9" bestFit="1" customWidth="1"/>
    <col min="5" max="5" width="9.1328125" bestFit="1" customWidth="1"/>
    <col min="6" max="6" width="8" bestFit="1" customWidth="1"/>
    <col min="7" max="7" width="11.46484375" bestFit="1" customWidth="1"/>
    <col min="8" max="8" width="9" bestFit="1" customWidth="1"/>
    <col min="9" max="9" width="6.53125" bestFit="1" customWidth="1"/>
    <col min="10" max="10" width="10" bestFit="1" customWidth="1"/>
    <col min="11" max="11" width="12.53125" customWidth="1"/>
    <col min="12" max="12" width="6.46484375" customWidth="1"/>
  </cols>
  <sheetData>
    <row r="1" spans="1:11" s="41" customFormat="1" ht="25.8" customHeight="1" x14ac:dyDescent="0.45">
      <c r="A1" s="39" t="s">
        <v>1154</v>
      </c>
      <c r="B1" s="40"/>
      <c r="C1" s="40"/>
      <c r="D1" s="40"/>
      <c r="E1" s="40"/>
      <c r="F1" s="40"/>
      <c r="G1" s="40"/>
      <c r="H1" s="40"/>
      <c r="I1" s="40"/>
      <c r="J1" s="40"/>
      <c r="K1" s="40"/>
    </row>
    <row r="2" spans="1:11" x14ac:dyDescent="0.45">
      <c r="A2" t="s">
        <v>1155</v>
      </c>
    </row>
    <row r="3" spans="1:11" x14ac:dyDescent="0.45">
      <c r="A3" t="s">
        <v>1156</v>
      </c>
    </row>
    <row r="4" spans="1:11" x14ac:dyDescent="0.45">
      <c r="A4" t="s">
        <v>1157</v>
      </c>
    </row>
    <row r="5" spans="1:11" x14ac:dyDescent="0.45">
      <c r="A5" t="s">
        <v>1158</v>
      </c>
    </row>
    <row r="6" spans="1:11" x14ac:dyDescent="0.45">
      <c r="A6" t="s">
        <v>1159</v>
      </c>
    </row>
    <row r="7" spans="1:11" x14ac:dyDescent="0.45">
      <c r="A7" t="s">
        <v>1160</v>
      </c>
    </row>
    <row r="8" spans="1:11" x14ac:dyDescent="0.45">
      <c r="A8" t="s">
        <v>1161</v>
      </c>
    </row>
    <row r="10" spans="1:11" x14ac:dyDescent="0.45">
      <c r="A10" s="44" t="s">
        <v>39</v>
      </c>
      <c r="B10" s="44" t="s">
        <v>40</v>
      </c>
    </row>
    <row r="11" spans="1:11" x14ac:dyDescent="0.45">
      <c r="A11" s="44" t="s">
        <v>41</v>
      </c>
      <c r="B11" t="s">
        <v>10</v>
      </c>
      <c r="C11" t="s">
        <v>46</v>
      </c>
    </row>
    <row r="12" spans="1:11" x14ac:dyDescent="0.45">
      <c r="A12" s="29" t="s">
        <v>90</v>
      </c>
      <c r="B12" s="45">
        <v>8924</v>
      </c>
      <c r="C12" s="45">
        <v>14675.970000000001</v>
      </c>
    </row>
    <row r="13" spans="1:11" x14ac:dyDescent="0.45">
      <c r="A13" s="29" t="s">
        <v>65</v>
      </c>
      <c r="B13" s="45">
        <v>10784.29</v>
      </c>
      <c r="C13" s="45">
        <v>13587</v>
      </c>
    </row>
    <row r="14" spans="1:11" x14ac:dyDescent="0.45">
      <c r="A14" s="29" t="s">
        <v>62</v>
      </c>
      <c r="B14" s="45">
        <v>9645.94</v>
      </c>
      <c r="C14" s="45">
        <v>13087.13</v>
      </c>
    </row>
    <row r="15" spans="1:11" x14ac:dyDescent="0.45">
      <c r="A15" s="29" t="s">
        <v>77</v>
      </c>
      <c r="B15" s="45">
        <v>13265</v>
      </c>
      <c r="C15" s="45">
        <v>10846</v>
      </c>
    </row>
    <row r="16" spans="1:11" x14ac:dyDescent="0.45">
      <c r="A16" s="29" t="s">
        <v>68</v>
      </c>
      <c r="B16" s="45">
        <v>11385.99</v>
      </c>
      <c r="C16" s="45">
        <v>9581.99</v>
      </c>
    </row>
    <row r="17" spans="1:3" x14ac:dyDescent="0.45">
      <c r="A17" s="29" t="s">
        <v>75</v>
      </c>
      <c r="B17" s="45">
        <v>17600.77</v>
      </c>
      <c r="C17" s="45">
        <v>13073.189999999999</v>
      </c>
    </row>
    <row r="18" spans="1:3" x14ac:dyDescent="0.45">
      <c r="A18" s="29" t="s">
        <v>85</v>
      </c>
      <c r="B18" s="45">
        <v>12817.92</v>
      </c>
      <c r="C18" s="45">
        <v>14922.279999999999</v>
      </c>
    </row>
    <row r="19" spans="1:3" x14ac:dyDescent="0.45">
      <c r="A19" s="29" t="s">
        <v>73</v>
      </c>
      <c r="B19" s="45">
        <v>8381.36</v>
      </c>
      <c r="C19" s="45">
        <v>17525.330000000002</v>
      </c>
    </row>
    <row r="20" spans="1:3" x14ac:dyDescent="0.45">
      <c r="A20" s="29" t="s">
        <v>83</v>
      </c>
      <c r="B20" s="45">
        <v>9257</v>
      </c>
      <c r="C20" s="45">
        <v>13098.14</v>
      </c>
    </row>
    <row r="21" spans="1:3" x14ac:dyDescent="0.45">
      <c r="A21" s="29" t="s">
        <v>79</v>
      </c>
      <c r="B21" s="45">
        <v>14817.99</v>
      </c>
      <c r="C21" s="45">
        <v>10634.91</v>
      </c>
    </row>
    <row r="22" spans="1:3" x14ac:dyDescent="0.45">
      <c r="A22" s="29" t="s">
        <v>71</v>
      </c>
      <c r="B22" s="45">
        <v>11677</v>
      </c>
      <c r="C22" s="45">
        <v>9536.7900000000009</v>
      </c>
    </row>
    <row r="23" spans="1:3" x14ac:dyDescent="0.45">
      <c r="A23" s="29" t="s">
        <v>87</v>
      </c>
      <c r="B23" s="45">
        <v>10984</v>
      </c>
      <c r="C23" s="45">
        <v>12874</v>
      </c>
    </row>
    <row r="24" spans="1:3" x14ac:dyDescent="0.45">
      <c r="A24" s="29" t="s">
        <v>81</v>
      </c>
      <c r="B24" s="45">
        <v>16695.990000000002</v>
      </c>
      <c r="C24" s="45">
        <v>14674.380000000001</v>
      </c>
    </row>
    <row r="28" spans="1:3" x14ac:dyDescent="0.45">
      <c r="A28" s="43"/>
    </row>
  </sheetData>
  <printOptions horizontalCentered="1"/>
  <pageMargins left="0.31496062992125984" right="0.31496062992125984" top="0.74803149606299213" bottom="0.74803149606299213" header="0.31496062992125984" footer="0.31496062992125984"/>
  <pageSetup paperSize="9"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4017A-BCA6-4BC7-8279-96D0BBCA7A89}">
  <dimension ref="A1:J25"/>
  <sheetViews>
    <sheetView showGridLines="0" topLeftCell="A4" zoomScaleNormal="100" workbookViewId="0">
      <selection activeCell="J4" sqref="J4"/>
    </sheetView>
  </sheetViews>
  <sheetFormatPr defaultRowHeight="14.25" x14ac:dyDescent="0.45"/>
  <cols>
    <col min="1" max="1" width="9.53125" bestFit="1" customWidth="1"/>
    <col min="2" max="2" width="16.1328125" bestFit="1" customWidth="1"/>
    <col min="3" max="3" width="17.19921875" bestFit="1" customWidth="1"/>
    <col min="4" max="4" width="9.53125" bestFit="1" customWidth="1"/>
    <col min="5" max="5" width="17.46484375" customWidth="1"/>
  </cols>
  <sheetData>
    <row r="1" spans="1:10" ht="47.25" hidden="1" customHeight="1" x14ac:dyDescent="0.45">
      <c r="A1" s="46" t="s">
        <v>1170</v>
      </c>
      <c r="C1" s="47"/>
      <c r="D1" s="48" t="str">
        <f>IFERROR(A17&amp;CHAR(10)&amp;TEXT(GETPIVOTDATA("Som van Verkoop",$A$16,"Winkel",A17),"€#.##")&amp;CHAR(10)&amp;TEXT(GETPIVOTDATA("Totaal %",$A$16,"Winkel",A17),"0%"),"")</f>
        <v/>
      </c>
      <c r="F1" s="49"/>
    </row>
    <row r="2" spans="1:10" ht="60.75" hidden="1" customHeight="1" x14ac:dyDescent="0.45">
      <c r="A2" s="50" t="str">
        <f>A1&amp;CHAR(10)</f>
        <v xml:space="preserve">voorbeeld van Functie TEKEN in A2
</v>
      </c>
      <c r="C2" s="2"/>
      <c r="D2" s="51" t="str">
        <f>IFERROR(A18&amp;CHAR(10)&amp;TEXT(GETPIVOTDATA("Som van Verkoop",$A$16,"Winkel",A18),"€#.##")&amp;CHAR(10)&amp;TEXT(GETPIVOTDATA("Totaal %",$A$16,"Winkel",A18),"0%"),"")</f>
        <v/>
      </c>
      <c r="F2" s="49"/>
    </row>
    <row r="3" spans="1:10" hidden="1" x14ac:dyDescent="0.45"/>
    <row r="4" spans="1:10" ht="27.6" customHeight="1" x14ac:dyDescent="0.45">
      <c r="A4" s="39" t="s">
        <v>1171</v>
      </c>
      <c r="B4" s="52"/>
      <c r="C4" s="52"/>
      <c r="D4" s="52"/>
      <c r="E4" s="52"/>
      <c r="F4" s="52"/>
      <c r="G4" s="52"/>
      <c r="H4" s="52"/>
      <c r="I4" s="52"/>
      <c r="J4" s="52"/>
    </row>
    <row r="5" spans="1:10" x14ac:dyDescent="0.45">
      <c r="A5" t="s">
        <v>1172</v>
      </c>
    </row>
    <row r="6" spans="1:10" x14ac:dyDescent="0.45">
      <c r="A6" t="s">
        <v>1173</v>
      </c>
    </row>
    <row r="7" spans="1:10" x14ac:dyDescent="0.45">
      <c r="A7" t="s">
        <v>1174</v>
      </c>
    </row>
    <row r="8" spans="1:10" x14ac:dyDescent="0.45">
      <c r="A8" s="4" t="s">
        <v>1175</v>
      </c>
    </row>
    <row r="9" spans="1:10" x14ac:dyDescent="0.45">
      <c r="A9" t="s">
        <v>1176</v>
      </c>
    </row>
    <row r="10" spans="1:10" x14ac:dyDescent="0.45">
      <c r="A10" t="s">
        <v>1177</v>
      </c>
    </row>
    <row r="11" spans="1:10" x14ac:dyDescent="0.45">
      <c r="A11" t="s">
        <v>1178</v>
      </c>
    </row>
    <row r="12" spans="1:10" x14ac:dyDescent="0.45">
      <c r="A12" t="s">
        <v>1179</v>
      </c>
    </row>
    <row r="13" spans="1:10" x14ac:dyDescent="0.45">
      <c r="A13" t="s">
        <v>1180</v>
      </c>
    </row>
    <row r="14" spans="1:10" x14ac:dyDescent="0.45">
      <c r="A14" t="s">
        <v>1181</v>
      </c>
    </row>
    <row r="16" spans="1:10" x14ac:dyDescent="0.45">
      <c r="A16" s="44" t="s">
        <v>38</v>
      </c>
      <c r="B16" t="s">
        <v>39</v>
      </c>
      <c r="C16" t="s">
        <v>1182</v>
      </c>
    </row>
    <row r="17" spans="1:3" x14ac:dyDescent="0.45">
      <c r="A17" t="s">
        <v>10</v>
      </c>
      <c r="B17" s="53">
        <v>156237.24999999997</v>
      </c>
      <c r="C17" s="54">
        <v>0.48168691180843071</v>
      </c>
    </row>
    <row r="18" spans="1:3" x14ac:dyDescent="0.45">
      <c r="A18" t="s">
        <v>46</v>
      </c>
      <c r="B18" s="53">
        <v>168117.11</v>
      </c>
      <c r="C18" s="54">
        <v>0.51831308819156918</v>
      </c>
    </row>
    <row r="19" spans="1:3" x14ac:dyDescent="0.45">
      <c r="A19" t="s">
        <v>44</v>
      </c>
      <c r="B19" s="53">
        <v>324354.36</v>
      </c>
      <c r="C19" s="54">
        <v>1</v>
      </c>
    </row>
    <row r="24" spans="1:3" hidden="1" x14ac:dyDescent="0.45"/>
    <row r="25" spans="1:3" hidden="1" x14ac:dyDescent="0.45">
      <c r="A25" s="55" t="s">
        <v>1183</v>
      </c>
    </row>
  </sheetData>
  <pageMargins left="0.25" right="0.25" top="0.75" bottom="0.75" header="0.3" footer="0.3"/>
  <pageSetup paperSize="9" scale="95"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32AA4-9D53-44A2-8E1B-D50EC42DEDC4}">
  <dimension ref="A1:Z53"/>
  <sheetViews>
    <sheetView showGridLines="0" zoomScale="80" zoomScaleNormal="80" workbookViewId="0"/>
  </sheetViews>
  <sheetFormatPr defaultRowHeight="14.25" x14ac:dyDescent="0.45"/>
  <cols>
    <col min="1" max="1" width="16.1328125" bestFit="1" customWidth="1"/>
    <col min="2" max="2" width="18" customWidth="1"/>
    <col min="3" max="24" width="6.53125" customWidth="1"/>
    <col min="25" max="25" width="10" bestFit="1" customWidth="1"/>
    <col min="26" max="26" width="5" bestFit="1" customWidth="1"/>
    <col min="27" max="27" width="12.33203125" bestFit="1" customWidth="1"/>
    <col min="28" max="28" width="3.6640625" bestFit="1" customWidth="1"/>
    <col min="29" max="29" width="4" bestFit="1" customWidth="1"/>
    <col min="30" max="30" width="3.6640625" bestFit="1" customWidth="1"/>
    <col min="31" max="31" width="4.1328125" bestFit="1" customWidth="1"/>
    <col min="32" max="32" width="3.6640625" bestFit="1" customWidth="1"/>
    <col min="33" max="33" width="3.1328125" bestFit="1" customWidth="1"/>
    <col min="34" max="34" width="4.1328125" bestFit="1" customWidth="1"/>
    <col min="35" max="35" width="3.86328125" bestFit="1" customWidth="1"/>
    <col min="36" max="36" width="3.6640625" bestFit="1" customWidth="1"/>
    <col min="37" max="37" width="4.33203125" bestFit="1" customWidth="1"/>
    <col min="38" max="38" width="4" bestFit="1" customWidth="1"/>
    <col min="39" max="39" width="11.33203125" bestFit="1" customWidth="1"/>
  </cols>
  <sheetData>
    <row r="1" spans="1:17" s="41" customFormat="1" ht="27.6" customHeight="1" x14ac:dyDescent="0.45">
      <c r="A1" s="39" t="s">
        <v>1184</v>
      </c>
      <c r="B1" s="40"/>
      <c r="C1" s="40"/>
      <c r="D1" s="40"/>
      <c r="E1" s="40"/>
      <c r="F1" s="40"/>
      <c r="G1" s="40"/>
      <c r="H1" s="40"/>
      <c r="I1" s="40"/>
      <c r="J1" s="40"/>
      <c r="K1" s="40"/>
      <c r="L1" s="40"/>
      <c r="M1" s="40"/>
      <c r="N1" s="40"/>
      <c r="O1" s="40"/>
      <c r="P1" s="40"/>
      <c r="Q1" s="40"/>
    </row>
    <row r="2" spans="1:17" ht="15.75" x14ac:dyDescent="0.5">
      <c r="A2" s="86" t="s">
        <v>1185</v>
      </c>
    </row>
    <row r="3" spans="1:17" ht="15.75" x14ac:dyDescent="0.5">
      <c r="A3" s="84" t="s">
        <v>1248</v>
      </c>
    </row>
    <row r="4" spans="1:17" ht="15.75" x14ac:dyDescent="0.5">
      <c r="A4" s="86" t="s">
        <v>1249</v>
      </c>
    </row>
    <row r="5" spans="1:17" ht="15.75" x14ac:dyDescent="0.5">
      <c r="A5" s="84" t="s">
        <v>1250</v>
      </c>
    </row>
    <row r="6" spans="1:17" ht="15.75" x14ac:dyDescent="0.5">
      <c r="A6" s="84" t="s">
        <v>1186</v>
      </c>
    </row>
    <row r="7" spans="1:17" ht="15.75" x14ac:dyDescent="0.5">
      <c r="A7" s="84" t="s">
        <v>1251</v>
      </c>
    </row>
    <row r="8" spans="1:17" ht="15.75" x14ac:dyDescent="0.5">
      <c r="A8" s="84"/>
    </row>
    <row r="9" spans="1:17" ht="15.75" x14ac:dyDescent="0.5">
      <c r="A9" s="84" t="s">
        <v>1187</v>
      </c>
    </row>
    <row r="10" spans="1:17" ht="15.75" x14ac:dyDescent="0.5">
      <c r="A10" s="84" t="s">
        <v>1252</v>
      </c>
    </row>
    <row r="11" spans="1:17" ht="15.75" x14ac:dyDescent="0.5">
      <c r="A11" s="84" t="s">
        <v>1188</v>
      </c>
    </row>
    <row r="12" spans="1:17" ht="15.75" x14ac:dyDescent="0.5">
      <c r="A12" s="84" t="s">
        <v>1189</v>
      </c>
    </row>
    <row r="13" spans="1:17" ht="15.75" x14ac:dyDescent="0.5">
      <c r="A13" s="84" t="s">
        <v>1190</v>
      </c>
    </row>
    <row r="14" spans="1:17" ht="15.75" x14ac:dyDescent="0.5">
      <c r="A14" s="85" t="s">
        <v>1191</v>
      </c>
    </row>
    <row r="16" spans="1:17" x14ac:dyDescent="0.45">
      <c r="H16" t="s">
        <v>1192</v>
      </c>
    </row>
    <row r="17" spans="1:24" ht="15.75" x14ac:dyDescent="0.5">
      <c r="A17" s="44" t="s">
        <v>38</v>
      </c>
      <c r="B17" s="94" t="s">
        <v>1193</v>
      </c>
    </row>
    <row r="18" spans="1:24" ht="18" x14ac:dyDescent="0.55000000000000004">
      <c r="L18" s="56" t="s">
        <v>1194</v>
      </c>
    </row>
    <row r="19" spans="1:24" x14ac:dyDescent="0.45">
      <c r="A19" s="44" t="s">
        <v>39</v>
      </c>
      <c r="B19" s="44" t="s">
        <v>40</v>
      </c>
    </row>
    <row r="20" spans="1:24" x14ac:dyDescent="0.45">
      <c r="B20" t="s">
        <v>43</v>
      </c>
      <c r="N20" t="s">
        <v>42</v>
      </c>
    </row>
    <row r="21" spans="1:24" s="92" customFormat="1" x14ac:dyDescent="0.45">
      <c r="A21" s="93" t="s">
        <v>1247</v>
      </c>
      <c r="B21" s="91" t="s">
        <v>1144</v>
      </c>
      <c r="C21" s="91" t="s">
        <v>1145</v>
      </c>
      <c r="D21" s="91" t="s">
        <v>1146</v>
      </c>
      <c r="E21" s="91" t="s">
        <v>1147</v>
      </c>
      <c r="F21" s="91" t="s">
        <v>1148</v>
      </c>
      <c r="G21" s="91" t="s">
        <v>1149</v>
      </c>
      <c r="H21" s="91" t="s">
        <v>1208</v>
      </c>
      <c r="I21" s="91" t="s">
        <v>1209</v>
      </c>
      <c r="J21" s="91" t="s">
        <v>1150</v>
      </c>
      <c r="K21" s="91" t="s">
        <v>1151</v>
      </c>
      <c r="L21" s="91" t="s">
        <v>1152</v>
      </c>
      <c r="M21" s="91" t="s">
        <v>1153</v>
      </c>
      <c r="N21" s="91" t="s">
        <v>1144</v>
      </c>
      <c r="O21" s="91" t="s">
        <v>1145</v>
      </c>
      <c r="P21" s="91" t="s">
        <v>1146</v>
      </c>
      <c r="Q21" s="91" t="s">
        <v>1147</v>
      </c>
      <c r="R21" s="91" t="s">
        <v>1148</v>
      </c>
      <c r="S21" s="91" t="s">
        <v>1149</v>
      </c>
      <c r="T21" s="91" t="s">
        <v>1208</v>
      </c>
      <c r="U21" s="91" t="s">
        <v>1209</v>
      </c>
      <c r="V21" s="91" t="s">
        <v>1150</v>
      </c>
      <c r="W21" s="91" t="s">
        <v>1151</v>
      </c>
      <c r="X21" s="91" t="s">
        <v>1152</v>
      </c>
    </row>
    <row r="22" spans="1:24" x14ac:dyDescent="0.45">
      <c r="A22" s="29" t="s">
        <v>61</v>
      </c>
      <c r="B22" s="53">
        <v>3127</v>
      </c>
      <c r="C22" s="53">
        <v>8225</v>
      </c>
      <c r="D22" s="53">
        <v>7555.2</v>
      </c>
      <c r="E22" s="53">
        <v>5417.37</v>
      </c>
      <c r="F22" s="53">
        <v>3098</v>
      </c>
      <c r="G22" s="53">
        <v>4005.66</v>
      </c>
      <c r="H22" s="53">
        <v>10874</v>
      </c>
      <c r="I22" s="53">
        <v>5743.34</v>
      </c>
      <c r="J22" s="53">
        <v>3398</v>
      </c>
      <c r="K22" s="53">
        <v>7472</v>
      </c>
      <c r="L22" s="53">
        <v>2249</v>
      </c>
      <c r="M22" s="53">
        <v>5260.79</v>
      </c>
      <c r="N22" s="53">
        <v>10661.56</v>
      </c>
      <c r="O22" s="53">
        <v>1199</v>
      </c>
      <c r="P22" s="53">
        <v>7010.15</v>
      </c>
      <c r="Q22" s="53">
        <v>2377</v>
      </c>
      <c r="R22" s="53">
        <v>6297.05</v>
      </c>
      <c r="S22" s="53">
        <v>9608.91</v>
      </c>
      <c r="T22" s="53">
        <v>3585.99</v>
      </c>
      <c r="U22" s="53">
        <v>2679.02</v>
      </c>
      <c r="V22" s="53">
        <v>4647</v>
      </c>
      <c r="W22" s="53">
        <v>12187.44</v>
      </c>
      <c r="X22" s="53">
        <v>3536.29</v>
      </c>
    </row>
    <row r="23" spans="1:24" x14ac:dyDescent="0.45">
      <c r="A23" s="29" t="s">
        <v>587</v>
      </c>
      <c r="B23" s="53">
        <v>3717</v>
      </c>
      <c r="C23" s="53">
        <v>1717</v>
      </c>
      <c r="D23" s="53">
        <v>1847</v>
      </c>
      <c r="E23" s="53">
        <v>3267</v>
      </c>
      <c r="F23" s="53">
        <v>236</v>
      </c>
      <c r="G23" s="53">
        <v>1269</v>
      </c>
      <c r="H23" s="53">
        <v>2898</v>
      </c>
      <c r="I23" s="53">
        <v>3146</v>
      </c>
      <c r="J23" s="53">
        <v>6999</v>
      </c>
      <c r="K23" s="53"/>
      <c r="L23" s="53">
        <v>7014</v>
      </c>
      <c r="M23" s="53">
        <v>1499</v>
      </c>
      <c r="N23" s="53">
        <v>748</v>
      </c>
      <c r="O23" s="53">
        <v>10772</v>
      </c>
      <c r="P23" s="53"/>
      <c r="Q23" s="53">
        <v>2468</v>
      </c>
      <c r="R23" s="53">
        <v>2767</v>
      </c>
      <c r="S23" s="53">
        <v>899</v>
      </c>
      <c r="T23" s="53">
        <v>778</v>
      </c>
      <c r="U23" s="53">
        <v>6154</v>
      </c>
      <c r="V23" s="53">
        <v>1352</v>
      </c>
      <c r="W23" s="53">
        <v>2630</v>
      </c>
      <c r="X23" s="53">
        <v>3999</v>
      </c>
    </row>
    <row r="24" spans="1:24" x14ac:dyDescent="0.45">
      <c r="A24" s="29" t="s">
        <v>425</v>
      </c>
      <c r="B24" s="53"/>
      <c r="C24" s="53">
        <v>513.99</v>
      </c>
      <c r="D24" s="53">
        <v>1737</v>
      </c>
      <c r="E24" s="53">
        <v>2177</v>
      </c>
      <c r="F24" s="53">
        <v>1018</v>
      </c>
      <c r="G24" s="53">
        <v>2226.9899999999998</v>
      </c>
      <c r="H24" s="53">
        <v>7347</v>
      </c>
      <c r="I24" s="53">
        <v>669</v>
      </c>
      <c r="J24" s="53"/>
      <c r="K24" s="53">
        <v>6322.95</v>
      </c>
      <c r="L24" s="53">
        <v>1548</v>
      </c>
      <c r="M24" s="53">
        <v>2227</v>
      </c>
      <c r="N24" s="53">
        <v>2977</v>
      </c>
      <c r="O24" s="53">
        <v>2687</v>
      </c>
      <c r="P24" s="53">
        <v>2846</v>
      </c>
      <c r="Q24" s="53"/>
      <c r="R24" s="53">
        <v>5327.99</v>
      </c>
      <c r="S24" s="53">
        <v>6146</v>
      </c>
      <c r="T24" s="53"/>
      <c r="U24" s="53">
        <v>739</v>
      </c>
      <c r="V24" s="53"/>
      <c r="W24" s="53"/>
      <c r="X24" s="53">
        <v>708</v>
      </c>
    </row>
    <row r="25" spans="1:24" x14ac:dyDescent="0.45">
      <c r="A25" s="29" t="s">
        <v>441</v>
      </c>
      <c r="B25" s="53">
        <v>449</v>
      </c>
      <c r="C25" s="53">
        <v>2398</v>
      </c>
      <c r="D25" s="53">
        <v>2248</v>
      </c>
      <c r="E25" s="53"/>
      <c r="F25" s="53">
        <v>2797.99</v>
      </c>
      <c r="G25" s="53">
        <v>2498</v>
      </c>
      <c r="H25" s="53">
        <v>1999</v>
      </c>
      <c r="I25" s="53">
        <v>1029</v>
      </c>
      <c r="J25" s="53">
        <v>2857</v>
      </c>
      <c r="K25" s="53">
        <v>3398</v>
      </c>
      <c r="L25" s="53"/>
      <c r="M25" s="53">
        <v>1297.99</v>
      </c>
      <c r="N25" s="53">
        <v>4416</v>
      </c>
      <c r="O25" s="53">
        <v>1998</v>
      </c>
      <c r="P25" s="53">
        <v>2190</v>
      </c>
      <c r="Q25" s="53">
        <v>3151</v>
      </c>
      <c r="R25" s="53">
        <v>2747</v>
      </c>
      <c r="S25" s="53">
        <v>2068</v>
      </c>
      <c r="T25" s="53">
        <v>1999</v>
      </c>
      <c r="U25" s="53">
        <v>399</v>
      </c>
      <c r="V25" s="53">
        <v>1247</v>
      </c>
      <c r="W25" s="53">
        <v>1698</v>
      </c>
      <c r="X25" s="53"/>
    </row>
    <row r="26" spans="1:24" x14ac:dyDescent="0.45">
      <c r="A26" s="29" t="s">
        <v>364</v>
      </c>
      <c r="B26" s="53">
        <v>949</v>
      </c>
      <c r="C26" s="53">
        <v>1088</v>
      </c>
      <c r="D26" s="53">
        <v>999</v>
      </c>
      <c r="E26" s="53">
        <v>581.77</v>
      </c>
      <c r="F26" s="53">
        <v>549</v>
      </c>
      <c r="G26" s="53">
        <v>1896</v>
      </c>
      <c r="H26" s="53">
        <v>655</v>
      </c>
      <c r="I26" s="53"/>
      <c r="J26" s="53">
        <v>1068</v>
      </c>
      <c r="K26" s="53">
        <v>119</v>
      </c>
      <c r="L26" s="53">
        <v>2911</v>
      </c>
      <c r="M26" s="53">
        <v>164</v>
      </c>
      <c r="N26" s="53">
        <v>199</v>
      </c>
      <c r="O26" s="53">
        <v>618</v>
      </c>
      <c r="P26" s="53">
        <v>2937</v>
      </c>
      <c r="Q26" s="53">
        <v>508</v>
      </c>
      <c r="R26" s="53">
        <v>478</v>
      </c>
      <c r="S26" s="53">
        <v>349</v>
      </c>
      <c r="T26" s="53">
        <v>815</v>
      </c>
      <c r="U26" s="53"/>
      <c r="V26" s="53">
        <v>1327</v>
      </c>
      <c r="W26" s="53">
        <v>346</v>
      </c>
      <c r="X26" s="53"/>
    </row>
    <row r="27" spans="1:24" x14ac:dyDescent="0.45">
      <c r="A27" s="29" t="s">
        <v>410</v>
      </c>
      <c r="B27" s="53">
        <v>249</v>
      </c>
      <c r="C27" s="53">
        <v>226.94</v>
      </c>
      <c r="D27" s="53">
        <v>149</v>
      </c>
      <c r="E27" s="53">
        <v>6007</v>
      </c>
      <c r="F27" s="53"/>
      <c r="G27" s="53">
        <v>238</v>
      </c>
      <c r="H27" s="53">
        <v>640.99</v>
      </c>
      <c r="I27" s="53">
        <v>528</v>
      </c>
      <c r="J27" s="53"/>
      <c r="K27" s="53">
        <v>408</v>
      </c>
      <c r="L27" s="53"/>
      <c r="M27" s="53"/>
      <c r="N27" s="53">
        <v>747</v>
      </c>
      <c r="O27" s="53">
        <v>427</v>
      </c>
      <c r="P27" s="53">
        <v>773</v>
      </c>
      <c r="Q27" s="53">
        <v>577</v>
      </c>
      <c r="R27" s="53">
        <v>474</v>
      </c>
      <c r="S27" s="53">
        <v>218</v>
      </c>
      <c r="T27" s="53">
        <v>6258.99</v>
      </c>
      <c r="U27" s="53"/>
      <c r="V27" s="53">
        <v>330</v>
      </c>
      <c r="W27" s="53">
        <v>1052</v>
      </c>
      <c r="X27" s="53"/>
    </row>
    <row r="28" spans="1:24" collapsed="1" x14ac:dyDescent="0.45"/>
    <row r="29" spans="1:24" ht="15.75" x14ac:dyDescent="0.5">
      <c r="A29" s="44" t="s">
        <v>38</v>
      </c>
      <c r="B29" s="85" t="s">
        <v>46</v>
      </c>
    </row>
    <row r="30" spans="1:24" ht="18" x14ac:dyDescent="0.55000000000000004">
      <c r="L30" t="s">
        <v>9</v>
      </c>
      <c r="M30" s="56"/>
    </row>
    <row r="31" spans="1:24" x14ac:dyDescent="0.45">
      <c r="A31" s="44" t="s">
        <v>39</v>
      </c>
      <c r="B31" s="44" t="s">
        <v>40</v>
      </c>
    </row>
    <row r="32" spans="1:24" x14ac:dyDescent="0.45">
      <c r="B32" t="s">
        <v>43</v>
      </c>
      <c r="N32" t="s">
        <v>42</v>
      </c>
    </row>
    <row r="33" spans="1:26" x14ac:dyDescent="0.45">
      <c r="A33" s="44" t="s">
        <v>1247</v>
      </c>
      <c r="B33" s="57" t="s">
        <v>1144</v>
      </c>
      <c r="C33" s="57" t="s">
        <v>1145</v>
      </c>
      <c r="D33" s="57" t="s">
        <v>1146</v>
      </c>
      <c r="E33" s="57" t="s">
        <v>1147</v>
      </c>
      <c r="F33" s="57" t="s">
        <v>1148</v>
      </c>
      <c r="G33" s="57" t="s">
        <v>1149</v>
      </c>
      <c r="H33" s="57" t="s">
        <v>1208</v>
      </c>
      <c r="I33" s="57" t="s">
        <v>1209</v>
      </c>
      <c r="J33" s="57" t="s">
        <v>1150</v>
      </c>
      <c r="K33" s="57" t="s">
        <v>1151</v>
      </c>
      <c r="L33" s="57" t="s">
        <v>1152</v>
      </c>
      <c r="M33" s="57" t="s">
        <v>1153</v>
      </c>
      <c r="N33" s="57" t="s">
        <v>1144</v>
      </c>
      <c r="O33" s="57" t="s">
        <v>1145</v>
      </c>
      <c r="P33" s="57" t="s">
        <v>1146</v>
      </c>
      <c r="Q33" s="57" t="s">
        <v>1147</v>
      </c>
      <c r="R33" s="57" t="s">
        <v>1148</v>
      </c>
      <c r="S33" s="57" t="s">
        <v>1149</v>
      </c>
      <c r="T33" s="57" t="s">
        <v>1208</v>
      </c>
      <c r="U33" s="57" t="s">
        <v>1209</v>
      </c>
      <c r="V33" s="57" t="s">
        <v>1150</v>
      </c>
      <c r="W33" s="57" t="s">
        <v>1151</v>
      </c>
      <c r="X33" s="57" t="s">
        <v>1152</v>
      </c>
    </row>
    <row r="34" spans="1:26" s="92" customFormat="1" x14ac:dyDescent="0.45">
      <c r="A34" s="29" t="s">
        <v>61</v>
      </c>
      <c r="B34" s="45">
        <v>1899</v>
      </c>
      <c r="C34" s="45">
        <v>4877</v>
      </c>
      <c r="D34" s="45">
        <v>5457.2</v>
      </c>
      <c r="E34" s="45">
        <v>3848</v>
      </c>
      <c r="F34" s="45"/>
      <c r="G34" s="45"/>
      <c r="H34" s="45">
        <v>5827</v>
      </c>
      <c r="I34" s="45">
        <v>1995.34</v>
      </c>
      <c r="J34" s="45"/>
      <c r="K34" s="45">
        <v>4875</v>
      </c>
      <c r="L34" s="45">
        <v>2249</v>
      </c>
      <c r="M34" s="45">
        <v>2362.79</v>
      </c>
      <c r="N34" s="45">
        <v>6864.56</v>
      </c>
      <c r="O34" s="45">
        <v>1199</v>
      </c>
      <c r="P34" s="45">
        <v>6161.15</v>
      </c>
      <c r="Q34" s="45">
        <v>1998</v>
      </c>
      <c r="R34" s="45">
        <v>2955.13</v>
      </c>
      <c r="S34" s="45">
        <v>6311.91</v>
      </c>
      <c r="T34" s="45">
        <v>1098.99</v>
      </c>
      <c r="U34" s="45">
        <v>2679.02</v>
      </c>
      <c r="V34" s="45">
        <v>1498</v>
      </c>
      <c r="W34" s="45">
        <v>6444.8099999999995</v>
      </c>
      <c r="X34" s="45">
        <v>3536.29</v>
      </c>
      <c r="Y34"/>
    </row>
    <row r="35" spans="1:26" x14ac:dyDescent="0.45">
      <c r="A35" s="29" t="s">
        <v>587</v>
      </c>
      <c r="B35" s="45">
        <v>199</v>
      </c>
      <c r="C35" s="45">
        <v>1528</v>
      </c>
      <c r="D35" s="45">
        <v>649</v>
      </c>
      <c r="E35" s="45">
        <v>2479</v>
      </c>
      <c r="F35" s="45"/>
      <c r="G35" s="45">
        <v>1269</v>
      </c>
      <c r="H35" s="45">
        <v>1899</v>
      </c>
      <c r="I35" s="45">
        <v>1699</v>
      </c>
      <c r="J35" s="45"/>
      <c r="K35" s="45"/>
      <c r="L35" s="45">
        <v>2737</v>
      </c>
      <c r="M35" s="45">
        <v>1499</v>
      </c>
      <c r="N35" s="45"/>
      <c r="O35" s="45">
        <v>5667</v>
      </c>
      <c r="P35" s="45"/>
      <c r="Q35" s="45">
        <v>1799</v>
      </c>
      <c r="R35" s="45">
        <v>1968</v>
      </c>
      <c r="S35" s="45"/>
      <c r="T35" s="45"/>
      <c r="U35" s="45">
        <v>3527</v>
      </c>
      <c r="V35" s="45">
        <v>179</v>
      </c>
      <c r="W35" s="45">
        <v>856</v>
      </c>
      <c r="X35" s="45">
        <v>3999</v>
      </c>
    </row>
    <row r="36" spans="1:26" x14ac:dyDescent="0.45">
      <c r="A36" s="29" t="s">
        <v>425</v>
      </c>
      <c r="B36" s="45"/>
      <c r="C36" s="45"/>
      <c r="D36" s="45">
        <v>449</v>
      </c>
      <c r="E36" s="45">
        <v>899</v>
      </c>
      <c r="F36" s="45">
        <v>1018</v>
      </c>
      <c r="G36" s="45">
        <v>908.99</v>
      </c>
      <c r="H36" s="45">
        <v>7347</v>
      </c>
      <c r="I36" s="45">
        <v>669</v>
      </c>
      <c r="J36" s="45"/>
      <c r="K36" s="45">
        <v>4334.95</v>
      </c>
      <c r="L36" s="45">
        <v>299</v>
      </c>
      <c r="M36" s="45">
        <v>749</v>
      </c>
      <c r="N36" s="45">
        <v>1659</v>
      </c>
      <c r="O36" s="45">
        <v>1958</v>
      </c>
      <c r="P36" s="45">
        <v>749</v>
      </c>
      <c r="Q36" s="45"/>
      <c r="R36" s="45">
        <v>649</v>
      </c>
      <c r="S36" s="45">
        <v>6146</v>
      </c>
      <c r="T36" s="45"/>
      <c r="U36" s="45">
        <v>739</v>
      </c>
      <c r="V36" s="45"/>
      <c r="W36" s="45"/>
      <c r="X36" s="45">
        <v>299</v>
      </c>
    </row>
    <row r="37" spans="1:26" x14ac:dyDescent="0.45">
      <c r="A37" s="29" t="s">
        <v>441</v>
      </c>
      <c r="B37" s="45">
        <v>449</v>
      </c>
      <c r="C37" s="45"/>
      <c r="D37" s="45">
        <v>1149</v>
      </c>
      <c r="E37" s="45"/>
      <c r="F37" s="45"/>
      <c r="G37" s="45">
        <v>699</v>
      </c>
      <c r="H37" s="45"/>
      <c r="I37" s="45"/>
      <c r="J37" s="45">
        <v>759</v>
      </c>
      <c r="K37" s="45">
        <v>1499</v>
      </c>
      <c r="L37" s="45"/>
      <c r="M37" s="45">
        <v>849</v>
      </c>
      <c r="N37" s="45">
        <v>919</v>
      </c>
      <c r="O37" s="45">
        <v>1998</v>
      </c>
      <c r="P37" s="45">
        <v>1699</v>
      </c>
      <c r="Q37" s="45">
        <v>749</v>
      </c>
      <c r="R37" s="45">
        <v>1399</v>
      </c>
      <c r="S37" s="45"/>
      <c r="T37" s="45"/>
      <c r="U37" s="45"/>
      <c r="V37" s="45">
        <v>549</v>
      </c>
      <c r="W37" s="45">
        <v>1698</v>
      </c>
      <c r="X37" s="45"/>
    </row>
    <row r="38" spans="1:26" x14ac:dyDescent="0.45">
      <c r="A38" s="29" t="s">
        <v>364</v>
      </c>
      <c r="B38" s="45"/>
      <c r="C38" s="45">
        <v>1088</v>
      </c>
      <c r="D38" s="45"/>
      <c r="E38" s="45"/>
      <c r="F38" s="45">
        <v>549</v>
      </c>
      <c r="G38" s="45">
        <v>1717</v>
      </c>
      <c r="H38" s="45">
        <v>199</v>
      </c>
      <c r="I38" s="45"/>
      <c r="J38" s="45">
        <v>419</v>
      </c>
      <c r="K38" s="45"/>
      <c r="L38" s="45">
        <v>1015</v>
      </c>
      <c r="M38" s="45">
        <v>164</v>
      </c>
      <c r="N38" s="45">
        <v>199</v>
      </c>
      <c r="O38" s="45">
        <v>219</v>
      </c>
      <c r="P38" s="45">
        <v>439</v>
      </c>
      <c r="Q38" s="45">
        <v>159</v>
      </c>
      <c r="R38" s="45">
        <v>319</v>
      </c>
      <c r="S38" s="45"/>
      <c r="T38" s="45">
        <v>698</v>
      </c>
      <c r="U38" s="45"/>
      <c r="V38" s="45">
        <v>628</v>
      </c>
      <c r="W38" s="45">
        <v>117</v>
      </c>
      <c r="X38" s="45"/>
    </row>
    <row r="39" spans="1:26" x14ac:dyDescent="0.45">
      <c r="A39" s="29" t="s">
        <v>410</v>
      </c>
      <c r="B39" s="45"/>
      <c r="C39" s="45">
        <v>129</v>
      </c>
      <c r="D39" s="45">
        <v>149</v>
      </c>
      <c r="E39" s="45">
        <v>5868</v>
      </c>
      <c r="F39" s="45"/>
      <c r="G39" s="45">
        <v>238</v>
      </c>
      <c r="H39" s="45">
        <v>501.99</v>
      </c>
      <c r="I39" s="45"/>
      <c r="J39" s="45"/>
      <c r="K39" s="45">
        <v>408</v>
      </c>
      <c r="L39" s="45"/>
      <c r="M39" s="45"/>
      <c r="N39" s="45">
        <v>718</v>
      </c>
      <c r="O39" s="45">
        <v>427</v>
      </c>
      <c r="P39" s="45">
        <v>773</v>
      </c>
      <c r="Q39" s="45">
        <v>219</v>
      </c>
      <c r="R39" s="45">
        <v>474</v>
      </c>
      <c r="S39" s="45"/>
      <c r="T39" s="45">
        <v>79.989999999999995</v>
      </c>
      <c r="U39" s="45"/>
      <c r="V39" s="45">
        <v>251</v>
      </c>
      <c r="W39" s="45">
        <v>574</v>
      </c>
      <c r="X39" s="45"/>
    </row>
    <row r="41" spans="1:26" ht="15.75" x14ac:dyDescent="0.5">
      <c r="A41" s="44" t="s">
        <v>38</v>
      </c>
      <c r="B41" s="85" t="s">
        <v>10</v>
      </c>
    </row>
    <row r="42" spans="1:26" ht="18" x14ac:dyDescent="0.55000000000000004">
      <c r="L42" t="s">
        <v>10</v>
      </c>
      <c r="M42" s="58"/>
    </row>
    <row r="43" spans="1:26" x14ac:dyDescent="0.45">
      <c r="A43" s="44" t="s">
        <v>39</v>
      </c>
      <c r="B43" s="44" t="s">
        <v>40</v>
      </c>
    </row>
    <row r="44" spans="1:26" x14ac:dyDescent="0.45">
      <c r="B44" t="s">
        <v>43</v>
      </c>
      <c r="N44" t="s">
        <v>42</v>
      </c>
    </row>
    <row r="45" spans="1:26" x14ac:dyDescent="0.45">
      <c r="A45" s="44" t="s">
        <v>1247</v>
      </c>
      <c r="B45" s="57" t="s">
        <v>1144</v>
      </c>
      <c r="C45" s="57" t="s">
        <v>1145</v>
      </c>
      <c r="D45" s="57" t="s">
        <v>1146</v>
      </c>
      <c r="E45" s="57" t="s">
        <v>1147</v>
      </c>
      <c r="F45" s="57" t="s">
        <v>1148</v>
      </c>
      <c r="G45" s="57" t="s">
        <v>1149</v>
      </c>
      <c r="H45" s="57" t="s">
        <v>1208</v>
      </c>
      <c r="I45" s="57" t="s">
        <v>1209</v>
      </c>
      <c r="J45" s="57" t="s">
        <v>1150</v>
      </c>
      <c r="K45" s="57" t="s">
        <v>1151</v>
      </c>
      <c r="L45" s="57" t="s">
        <v>1152</v>
      </c>
      <c r="M45" s="57" t="s">
        <v>1153</v>
      </c>
      <c r="N45" s="57" t="s">
        <v>1144</v>
      </c>
      <c r="O45" s="57" t="s">
        <v>1145</v>
      </c>
      <c r="P45" s="57" t="s">
        <v>1146</v>
      </c>
      <c r="Q45" s="57" t="s">
        <v>1147</v>
      </c>
      <c r="R45" s="57" t="s">
        <v>1148</v>
      </c>
      <c r="S45" s="57" t="s">
        <v>1149</v>
      </c>
      <c r="T45" s="57" t="s">
        <v>1208</v>
      </c>
      <c r="U45" s="57" t="s">
        <v>1209</v>
      </c>
      <c r="V45" s="57" t="s">
        <v>1150</v>
      </c>
      <c r="W45" s="57" t="s">
        <v>1151</v>
      </c>
      <c r="X45" s="57" t="s">
        <v>1152</v>
      </c>
    </row>
    <row r="46" spans="1:26" s="92" customFormat="1" ht="15.75" x14ac:dyDescent="0.5">
      <c r="A46" s="29" t="s">
        <v>61</v>
      </c>
      <c r="B46" s="95">
        <v>1228</v>
      </c>
      <c r="C46" s="95">
        <v>3348</v>
      </c>
      <c r="D46" s="95">
        <v>2098</v>
      </c>
      <c r="E46" s="95">
        <v>1569.37</v>
      </c>
      <c r="F46" s="95">
        <v>3098</v>
      </c>
      <c r="G46" s="95">
        <v>4005.66</v>
      </c>
      <c r="H46" s="95">
        <v>5047</v>
      </c>
      <c r="I46" s="95">
        <v>3748</v>
      </c>
      <c r="J46" s="95">
        <v>3398</v>
      </c>
      <c r="K46" s="95">
        <v>2597</v>
      </c>
      <c r="L46" s="95"/>
      <c r="M46" s="95">
        <v>2898</v>
      </c>
      <c r="N46" s="95">
        <v>3797</v>
      </c>
      <c r="O46" s="95"/>
      <c r="P46" s="95">
        <v>849</v>
      </c>
      <c r="Q46" s="95">
        <v>379</v>
      </c>
      <c r="R46" s="95">
        <v>3341.92</v>
      </c>
      <c r="S46" s="95">
        <v>3297</v>
      </c>
      <c r="T46" s="95">
        <v>2487</v>
      </c>
      <c r="U46" s="95"/>
      <c r="V46" s="95">
        <v>3149</v>
      </c>
      <c r="W46" s="95">
        <v>5742.63</v>
      </c>
      <c r="X46" s="95"/>
      <c r="Y46" s="96"/>
      <c r="Z46" s="97"/>
    </row>
    <row r="47" spans="1:26" ht="15.75" x14ac:dyDescent="0.5">
      <c r="A47" s="29" t="s">
        <v>587</v>
      </c>
      <c r="B47" s="95">
        <v>3518</v>
      </c>
      <c r="C47" s="95">
        <v>189</v>
      </c>
      <c r="D47" s="95">
        <v>1198</v>
      </c>
      <c r="E47" s="95">
        <v>788</v>
      </c>
      <c r="F47" s="95">
        <v>236</v>
      </c>
      <c r="G47" s="95"/>
      <c r="H47" s="95">
        <v>999</v>
      </c>
      <c r="I47" s="95">
        <v>1447</v>
      </c>
      <c r="J47" s="95">
        <v>6999</v>
      </c>
      <c r="K47" s="95"/>
      <c r="L47" s="95">
        <v>4277</v>
      </c>
      <c r="M47" s="95"/>
      <c r="N47" s="95">
        <v>748</v>
      </c>
      <c r="O47" s="95">
        <v>5105</v>
      </c>
      <c r="P47" s="95"/>
      <c r="Q47" s="95">
        <v>669</v>
      </c>
      <c r="R47" s="95">
        <v>799</v>
      </c>
      <c r="S47" s="95">
        <v>899</v>
      </c>
      <c r="T47" s="95">
        <v>778</v>
      </c>
      <c r="U47" s="95">
        <v>2627</v>
      </c>
      <c r="V47" s="95">
        <v>1173</v>
      </c>
      <c r="W47" s="95">
        <v>1774</v>
      </c>
      <c r="X47" s="95"/>
      <c r="Y47" s="96"/>
      <c r="Z47" s="96"/>
    </row>
    <row r="48" spans="1:26" ht="15.75" x14ac:dyDescent="0.5">
      <c r="A48" s="29" t="s">
        <v>425</v>
      </c>
      <c r="B48" s="95"/>
      <c r="C48" s="95">
        <v>513.99</v>
      </c>
      <c r="D48" s="95">
        <v>1288</v>
      </c>
      <c r="E48" s="95">
        <v>1278</v>
      </c>
      <c r="F48" s="95"/>
      <c r="G48" s="95">
        <v>1318</v>
      </c>
      <c r="H48" s="95"/>
      <c r="I48" s="95"/>
      <c r="J48" s="95"/>
      <c r="K48" s="95">
        <v>1988</v>
      </c>
      <c r="L48" s="95">
        <v>1249</v>
      </c>
      <c r="M48" s="95">
        <v>1478</v>
      </c>
      <c r="N48" s="95">
        <v>1318</v>
      </c>
      <c r="O48" s="95">
        <v>729</v>
      </c>
      <c r="P48" s="95">
        <v>2097</v>
      </c>
      <c r="Q48" s="95"/>
      <c r="R48" s="95">
        <v>4678.99</v>
      </c>
      <c r="S48" s="95"/>
      <c r="T48" s="95"/>
      <c r="U48" s="95"/>
      <c r="V48" s="95"/>
      <c r="W48" s="95"/>
      <c r="X48" s="95">
        <v>409</v>
      </c>
      <c r="Y48" s="96"/>
      <c r="Z48" s="96"/>
    </row>
    <row r="49" spans="1:26" ht="15.75" x14ac:dyDescent="0.5">
      <c r="A49" s="29" t="s">
        <v>441</v>
      </c>
      <c r="B49" s="95"/>
      <c r="C49" s="95">
        <v>2398</v>
      </c>
      <c r="D49" s="95">
        <v>1099</v>
      </c>
      <c r="E49" s="95"/>
      <c r="F49" s="95">
        <v>2797.99</v>
      </c>
      <c r="G49" s="95">
        <v>1799</v>
      </c>
      <c r="H49" s="95">
        <v>1999</v>
      </c>
      <c r="I49" s="95">
        <v>1029</v>
      </c>
      <c r="J49" s="95">
        <v>2098</v>
      </c>
      <c r="K49" s="95">
        <v>1899</v>
      </c>
      <c r="L49" s="95"/>
      <c r="M49" s="95">
        <v>448.99</v>
      </c>
      <c r="N49" s="95">
        <v>3497</v>
      </c>
      <c r="O49" s="95"/>
      <c r="P49" s="95">
        <v>491</v>
      </c>
      <c r="Q49" s="95">
        <v>2402</v>
      </c>
      <c r="R49" s="95">
        <v>1348</v>
      </c>
      <c r="S49" s="95">
        <v>2068</v>
      </c>
      <c r="T49" s="95">
        <v>1999</v>
      </c>
      <c r="U49" s="95">
        <v>399</v>
      </c>
      <c r="V49" s="95">
        <v>698</v>
      </c>
      <c r="W49" s="95"/>
      <c r="X49" s="95"/>
      <c r="Y49" s="96"/>
      <c r="Z49" s="96"/>
    </row>
    <row r="50" spans="1:26" ht="15.75" x14ac:dyDescent="0.5">
      <c r="A50" s="29" t="s">
        <v>364</v>
      </c>
      <c r="B50" s="95">
        <v>949</v>
      </c>
      <c r="C50" s="95"/>
      <c r="D50" s="95">
        <v>999</v>
      </c>
      <c r="E50" s="95">
        <v>581.77</v>
      </c>
      <c r="F50" s="95"/>
      <c r="G50" s="95">
        <v>179</v>
      </c>
      <c r="H50" s="95">
        <v>456</v>
      </c>
      <c r="I50" s="95"/>
      <c r="J50" s="95">
        <v>649</v>
      </c>
      <c r="K50" s="95">
        <v>119</v>
      </c>
      <c r="L50" s="95">
        <v>1896</v>
      </c>
      <c r="M50" s="95"/>
      <c r="N50" s="95"/>
      <c r="O50" s="95">
        <v>399</v>
      </c>
      <c r="P50" s="95">
        <v>2498</v>
      </c>
      <c r="Q50" s="95">
        <v>349</v>
      </c>
      <c r="R50" s="95">
        <v>159</v>
      </c>
      <c r="S50" s="95">
        <v>349</v>
      </c>
      <c r="T50" s="95">
        <v>117</v>
      </c>
      <c r="U50" s="95"/>
      <c r="V50" s="95">
        <v>699</v>
      </c>
      <c r="W50" s="95">
        <v>229</v>
      </c>
      <c r="X50" s="95"/>
      <c r="Y50" s="96"/>
      <c r="Z50" s="96"/>
    </row>
    <row r="51" spans="1:26" ht="15.75" x14ac:dyDescent="0.5">
      <c r="A51" s="29" t="s">
        <v>410</v>
      </c>
      <c r="B51" s="95">
        <v>249</v>
      </c>
      <c r="C51" s="95">
        <v>97.94</v>
      </c>
      <c r="D51" s="95"/>
      <c r="E51" s="95">
        <v>139</v>
      </c>
      <c r="F51" s="95"/>
      <c r="G51" s="95"/>
      <c r="H51" s="95">
        <v>139</v>
      </c>
      <c r="I51" s="95">
        <v>528</v>
      </c>
      <c r="J51" s="95"/>
      <c r="K51" s="95"/>
      <c r="L51" s="95"/>
      <c r="M51" s="95"/>
      <c r="N51" s="95">
        <v>29</v>
      </c>
      <c r="O51" s="95"/>
      <c r="P51" s="95"/>
      <c r="Q51" s="95">
        <v>358</v>
      </c>
      <c r="R51" s="95"/>
      <c r="S51" s="95">
        <v>218</v>
      </c>
      <c r="T51" s="95">
        <v>6179</v>
      </c>
      <c r="U51" s="95"/>
      <c r="V51" s="95">
        <v>79</v>
      </c>
      <c r="W51" s="95">
        <v>478</v>
      </c>
      <c r="X51" s="95"/>
      <c r="Y51" s="96"/>
      <c r="Z51" s="96"/>
    </row>
    <row r="52" spans="1:26" x14ac:dyDescent="0.45">
      <c r="B52" s="96"/>
      <c r="C52" s="96"/>
      <c r="D52" s="96"/>
      <c r="E52" s="96"/>
      <c r="F52" s="96"/>
      <c r="G52" s="96"/>
      <c r="H52" s="96"/>
      <c r="I52" s="96"/>
      <c r="J52" s="96"/>
      <c r="K52" s="96"/>
      <c r="L52" s="96"/>
      <c r="M52" s="96"/>
      <c r="N52" s="96"/>
      <c r="O52" s="96"/>
      <c r="P52" s="96"/>
      <c r="Q52" s="96"/>
      <c r="R52" s="96"/>
      <c r="S52" s="96"/>
      <c r="T52" s="96"/>
      <c r="U52" s="96"/>
      <c r="V52" s="96"/>
      <c r="W52" s="96"/>
      <c r="X52" s="96"/>
      <c r="Y52" s="96"/>
      <c r="Z52" s="96"/>
    </row>
    <row r="53" spans="1:26" x14ac:dyDescent="0.45">
      <c r="B53" s="96"/>
      <c r="C53" s="96"/>
      <c r="D53" s="96"/>
      <c r="E53" s="96"/>
      <c r="F53" s="96"/>
      <c r="G53" s="96"/>
      <c r="H53" s="96"/>
      <c r="I53" s="96"/>
      <c r="J53" s="96"/>
      <c r="K53" s="96"/>
      <c r="L53" s="96"/>
      <c r="M53" s="96"/>
      <c r="N53" s="96"/>
      <c r="O53" s="96"/>
      <c r="P53" s="96"/>
      <c r="Q53" s="96"/>
      <c r="R53" s="96"/>
      <c r="S53" s="96"/>
      <c r="T53" s="96"/>
      <c r="U53" s="96"/>
      <c r="V53" s="96"/>
      <c r="W53" s="96"/>
      <c r="X53" s="96"/>
      <c r="Y53" s="96"/>
      <c r="Z53" s="96"/>
    </row>
  </sheetData>
  <printOptions horizontalCentered="1"/>
  <pageMargins left="0.23622047244094491" right="0.23622047244094491" top="0.15748031496062992" bottom="0.15748031496062992" header="0.31496062992125984" footer="0.31496062992125984"/>
  <pageSetup paperSize="9" scale="81" orientation="landscape" r:id="rId4"/>
  <rowBreaks count="1" manualBreakCount="1">
    <brk id="47" max="23" man="1"/>
  </rowBreaks>
  <colBreaks count="1" manualBreakCount="1">
    <brk id="24" max="1048575"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19</vt:i4>
      </vt:variant>
    </vt:vector>
  </HeadingPairs>
  <TitlesOfParts>
    <vt:vector size="31" baseType="lpstr">
      <vt:lpstr>Inhoudsopgave</vt:lpstr>
      <vt:lpstr>Database Electronics </vt:lpstr>
      <vt:lpstr>Dashboard voorbeeld</vt:lpstr>
      <vt:lpstr>Dashboard maken</vt:lpstr>
      <vt:lpstr>Lijntabel</vt:lpstr>
      <vt:lpstr>Managertabel</vt:lpstr>
      <vt:lpstr>Categorietabel</vt:lpstr>
      <vt:lpstr>Taarttabel</vt:lpstr>
      <vt:lpstr>Spark_lijntabel</vt:lpstr>
      <vt:lpstr>Maptabel</vt:lpstr>
      <vt:lpstr>Dashboard Beveiligen</vt:lpstr>
      <vt:lpstr>Data dec</vt:lpstr>
      <vt:lpstr>Categorietabel!Afdrukbereik</vt:lpstr>
      <vt:lpstr>'Dashboard Beveiligen'!Afdrukbereik</vt:lpstr>
      <vt:lpstr>'Dashboard maken'!Afdrukbereik</vt:lpstr>
      <vt:lpstr>'Dashboard voorbeeld'!Afdrukbereik</vt:lpstr>
      <vt:lpstr>Inhoudsopgave!Afdrukbereik</vt:lpstr>
      <vt:lpstr>Lijntabel!Afdrukbereik</vt:lpstr>
      <vt:lpstr>Managertabel!Afdrukbereik</vt:lpstr>
      <vt:lpstr>Maptabel!Afdrukbereik</vt:lpstr>
      <vt:lpstr>Spark_lijntabel!Afdrukbereik</vt:lpstr>
      <vt:lpstr>Taarttabel!Afdrukbereik</vt:lpstr>
      <vt:lpstr>Data</vt:lpstr>
      <vt:lpstr>Data_Electronics</vt:lpstr>
      <vt:lpstr>Categorietabel!Print_Area</vt:lpstr>
      <vt:lpstr>'Dashboard maken'!Print_Area</vt:lpstr>
      <vt:lpstr>'Dashboard voorbeeld'!Print_Area</vt:lpstr>
      <vt:lpstr>Lijntabel!Print_Area</vt:lpstr>
      <vt:lpstr>Managertabel!Print_Area</vt:lpstr>
      <vt:lpstr>Maptabel!Print_Area</vt:lpstr>
      <vt:lpstr>Spark_lijntabel!Print_Area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Lpc06</dc:creator>
  <cp:lastModifiedBy>Computraining</cp:lastModifiedBy>
  <dcterms:created xsi:type="dcterms:W3CDTF">2019-09-26T12:26:17Z</dcterms:created>
  <dcterms:modified xsi:type="dcterms:W3CDTF">2020-05-13T13:56:49Z</dcterms:modified>
</cp:coreProperties>
</file>