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6.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8.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10.xml" ContentType="application/vnd.openxmlformats-officedocument.drawing+xml"/>
  <Override PartName="/xl/slicers/slicer3.xml" ContentType="application/vnd.ms-excel.slicer+xml"/>
  <Override PartName="/xl/drawings/drawing11.xml" ContentType="application/vnd.openxmlformats-officedocument.drawing+xml"/>
  <Override PartName="/xl/pivotTables/pivotTable16.xml" ContentType="application/vnd.openxmlformats-officedocument.spreadsheetml.pivotTab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9.xml" ContentType="application/vnd.openxmlformats-officedocument.spreadsheetml.pivotTable+xml"/>
  <Override PartName="/xl/drawings/drawing14.xml" ContentType="application/vnd.openxmlformats-officedocument.drawing+xml"/>
  <Override PartName="/xl/slicers/slicer4.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5.xml" ContentType="application/vnd.openxmlformats-officedocument.drawing+xml"/>
  <Override PartName="/xl/slicers/slicer5.xml" ContentType="application/vnd.ms-excel.slicer+xml"/>
  <Override PartName="/xl/timelines/timeline1.xml" ContentType="application/vnd.ms-excel.timelin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7.xml" ContentType="application/vnd.openxmlformats-officedocument.drawing+xml"/>
  <Override PartName="/xl/slicers/slicer6.xml" ContentType="application/vnd.ms-excel.slicer+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18.xml" ContentType="application/vnd.openxmlformats-officedocument.drawing+xml"/>
  <Override PartName="/xl/slicers/slicer7.xml" ContentType="application/vnd.ms-excel.slicer+xml"/>
  <Override PartName="/xl/pivotTables/pivotTable31.xml" ContentType="application/vnd.openxmlformats-officedocument.spreadsheetml.pivotTable+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2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3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4c3fa8c3b60ea7cf/Documenten Onedrive/Cursussen/1. Alle werkboek cursussen/Excel/5. Draaitabellen/"/>
    </mc:Choice>
  </mc:AlternateContent>
  <xr:revisionPtr revIDLastSave="184" documentId="8_{9383F08A-3686-194A-938F-832DA8F00EE8}" xr6:coauthVersionLast="47" xr6:coauthVersionMax="47" xr10:uidLastSave="{1C3D0D2E-AADB-4524-8A05-AAFE97A6B294}"/>
  <bookViews>
    <workbookView xWindow="-98" yWindow="-98" windowWidth="19396" windowHeight="11596" tabRatio="908" firstSheet="3" activeTab="7" xr2:uid="{00000000-000D-0000-FFFF-FFFF00000000}"/>
  </bookViews>
  <sheets>
    <sheet name="Hoofdmenu" sheetId="17" r:id="rId1"/>
    <sheet name="Data van 2023" sheetId="39" r:id="rId2"/>
    <sheet name="Database" sheetId="28" r:id="rId3"/>
    <sheet name="Database voorbeeld" sheetId="4" r:id="rId4"/>
    <sheet name="Maken" sheetId="23" r:id="rId5"/>
    <sheet name="Maken voorbeeld" sheetId="2" r:id="rId6"/>
    <sheet name="Opmaak" sheetId="24" r:id="rId7"/>
    <sheet name="Opmaak voorbeeld" sheetId="5" r:id="rId8"/>
    <sheet name="Waarden samenvatten als" sheetId="25" r:id="rId9"/>
    <sheet name="Waarden samenvatten voorbeeld" sheetId="6" r:id="rId10"/>
    <sheet name="Waarden weergeven als" sheetId="26" r:id="rId11"/>
    <sheet name="Waarden weergeven als voorbeeld" sheetId="8" r:id="rId12"/>
    <sheet name="Berekend veld " sheetId="37" r:id="rId13"/>
    <sheet name="Berekend veld voorbeeld" sheetId="38" r:id="rId14"/>
    <sheet name="Slicers &amp; Grafieken" sheetId="29" r:id="rId15"/>
    <sheet name="Slicers &amp; Grafieken voorbeeld" sheetId="10" r:id="rId16"/>
    <sheet name="Groeperen" sheetId="27" r:id="rId17"/>
    <sheet name="Groeperen voorbeeld" sheetId="9" r:id="rId18"/>
    <sheet name="Dashboard voorbereiden" sheetId="36" r:id="rId19"/>
    <sheet name="Omzetverschil per jaar" sheetId="42" r:id="rId20"/>
    <sheet name="Ringtabel" sheetId="41" r:id="rId21"/>
    <sheet name="Taarttabel" sheetId="44" r:id="rId22"/>
    <sheet name="Dashboard" sheetId="30" r:id="rId23"/>
    <sheet name="Dashboard voorbeeld" sheetId="11" r:id="rId24"/>
    <sheet name="xxxxTIPSxxxx" sheetId="31" state="hidden" r:id="rId25"/>
    <sheet name="xxxxTIPS voorbeeld xxxx" sheetId="12" r:id="rId26"/>
    <sheet name="John Deckers voorbeeld" sheetId="35" state="hidden" r:id="rId27"/>
    <sheet name="Math Jenzen voorbeeld" sheetId="34" state="hidden" r:id="rId28"/>
    <sheet name="Jacky Lee voorbeeld" sheetId="33" state="hidden" r:id="rId29"/>
    <sheet name="Wesly Snake voorbeeld" sheetId="32" state="hidden" r:id="rId30"/>
  </sheets>
  <definedNames>
    <definedName name="_xlnm._FilterDatabase" localSheetId="12" hidden="1">'Berekend veld '!$A$1:$B$9</definedName>
    <definedName name="_xlnm._FilterDatabase" localSheetId="2" hidden="1">Database!$H:$H</definedName>
    <definedName name="_xlnm._FilterDatabase" localSheetId="3" hidden="1">'Database voorbeeld'!$H:$H</definedName>
    <definedName name="_xlnm._FilterDatabase" localSheetId="4" hidden="1">Maken!$A$1:$B$14</definedName>
    <definedName name="_xlnm._FilterDatabase" localSheetId="5" hidden="1">'Maken voorbeeld'!$A$1:$B$11</definedName>
    <definedName name="_xlnm.Print_Area" localSheetId="12">'Berekend veld '!$A$1:$H$30</definedName>
    <definedName name="_xlnm.Print_Area" localSheetId="13">'Berekend veld voorbeeld'!$A$1:$I$29</definedName>
    <definedName name="_xlnm.Print_Area" localSheetId="22">Dashboard!$A$1:$K$36</definedName>
    <definedName name="_xlnm.Print_Area" localSheetId="23">'Dashboard voorbeeld'!$A$1:$K$38</definedName>
    <definedName name="_xlnm.Print_Area" localSheetId="18">'Dashboard voorbereiden'!$A$1:$J$23</definedName>
    <definedName name="_xlnm.Print_Area" localSheetId="16">Groeperen!$A$1:$I$53</definedName>
    <definedName name="_xlnm.Print_Area" localSheetId="17">'Groeperen voorbeeld'!$A$1:$L$51</definedName>
    <definedName name="_xlnm.Print_Area" localSheetId="4">Maken!$A$1:$H$34</definedName>
    <definedName name="_xlnm.Print_Area" localSheetId="5">'Maken voorbeeld'!$A$1:$H$31</definedName>
    <definedName name="_xlnm.Print_Area" localSheetId="19">'Omzetverschil per jaar'!$A$1:$O$20</definedName>
    <definedName name="_xlnm.Print_Area" localSheetId="6">Opmaak!$A$1:$H$29</definedName>
    <definedName name="_xlnm.Print_Area" localSheetId="7">'Opmaak voorbeeld'!$A$1:$I$44</definedName>
    <definedName name="_xlnm.Print_Area" localSheetId="20">Ringtabel!$A$1:$O$33</definedName>
    <definedName name="_xlnm.Print_Area" localSheetId="15">'Slicers &amp; Grafieken voorbeeld'!$A$24:$K$51</definedName>
    <definedName name="_xlnm.Print_Area" localSheetId="21">Taarttabel!$A$1:$O$34</definedName>
    <definedName name="_xlnm.Print_Area" localSheetId="8">'Waarden samenvatten als'!$A$1:$F$40</definedName>
    <definedName name="_xlnm.Print_Area" localSheetId="9">'Waarden samenvatten voorbeeld'!$A$1:$F$45</definedName>
    <definedName name="_xlnm.Print_Area" localSheetId="10">'Waarden weergeven als'!$A$1:$I$33</definedName>
    <definedName name="_xlnm.Print_Area" localSheetId="11">'Waarden weergeven als voorbeeld'!$A$1:$I$42</definedName>
    <definedName name="_xlnm.Print_Area" localSheetId="25">'xxxxTIPS voorbeeld xxxx'!$A$1:$P$59</definedName>
    <definedName name="NativeTimeline_ORDER_DATE">#N/A</definedName>
    <definedName name="Slicer_MONTH1">#N/A</definedName>
    <definedName name="Slicer_SALES_PERSON">#N/A</definedName>
    <definedName name="Slicer_SALES_PERSON1">#N/A</definedName>
    <definedName name="Slicer_SALES_PERSON2">#N/A</definedName>
    <definedName name="Slicer_SALES_PERSON3">#N/A</definedName>
    <definedName name="Slicer_YEAR">#N/A</definedName>
    <definedName name="Slicer_YEAR1">#N/A</definedName>
    <definedName name="Slicer_YEAR2">#N/A</definedName>
  </definedNames>
  <calcPr calcId="191029"/>
  <pivotCaches>
    <pivotCache cacheId="7" r:id="rId31"/>
    <pivotCache cacheId="8" r:id="rId32"/>
    <pivotCache cacheId="9" r:id="rId33"/>
    <pivotCache cacheId="10" r:id="rId34"/>
  </pivotCaches>
  <extLst>
    <ext xmlns:x14="http://schemas.microsoft.com/office/spreadsheetml/2009/9/main" uri="{BBE1A952-AA13-448e-AADC-164F8A28A991}">
      <x14:slicerCaches>
        <x14:slicerCache r:id="rId35"/>
        <x14:slicerCache r:id="rId36"/>
        <x14:slicerCache r:id="rId37"/>
        <x14:slicerCache r:id="rId38"/>
        <x14:slicerCache r:id="rId39"/>
        <x14:slicerCache r:id="rId40"/>
        <x14:slicerCache r:id="rId41"/>
        <x14:slicerCache r:id="rId4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43"/>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1" l="1"/>
  <c r="D29" i="11"/>
  <c r="D30" i="11"/>
  <c r="D27" i="11"/>
  <c r="F28" i="11"/>
  <c r="F29" i="11"/>
  <c r="F30" i="11"/>
  <c r="F27" i="11"/>
  <c r="M5" i="42"/>
  <c r="O5" i="42"/>
  <c r="M6" i="42"/>
  <c r="O6" i="42"/>
  <c r="M4" i="42"/>
  <c r="O4" i="42"/>
  <c r="M3" i="42"/>
  <c r="O3" i="42"/>
  <c r="E29" i="11"/>
  <c r="E30" i="11"/>
  <c r="C29" i="11"/>
  <c r="C30" i="11"/>
  <c r="E27" i="11"/>
  <c r="C27" i="11"/>
  <c r="N5" i="42"/>
  <c r="N6" i="42"/>
  <c r="N4" i="42"/>
  <c r="N3" i="42"/>
  <c r="L3" i="42"/>
  <c r="K3" i="42"/>
  <c r="L4" i="42"/>
  <c r="K4" i="42"/>
  <c r="L5" i="42"/>
  <c r="K5" i="42"/>
  <c r="K6" i="42"/>
  <c r="L6" i="42"/>
  <c r="B27" i="11"/>
  <c r="B29" i="11"/>
  <c r="B30" i="11"/>
  <c r="E28" i="11"/>
  <c r="C28" i="11"/>
  <c r="B2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50588E-73B1-4E75-BDAF-68CF9831769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<sst xmlns="http://schemas.openxmlformats.org/spreadsheetml/2006/main" count="11217" uniqueCount="615">
  <si>
    <t>CUSTOMER</t>
  </si>
  <si>
    <t>PRODUCTS</t>
  </si>
  <si>
    <t>SALES PERSON</t>
  </si>
  <si>
    <t>ORDER DATE</t>
  </si>
  <si>
    <t>April</t>
  </si>
  <si>
    <t>Q1</t>
  </si>
  <si>
    <t>December</t>
  </si>
  <si>
    <t>ASIA</t>
  </si>
  <si>
    <t>EUROPE</t>
  </si>
  <si>
    <t>August</t>
  </si>
  <si>
    <t>AFRICA</t>
  </si>
  <si>
    <t>February</t>
  </si>
  <si>
    <t>June</t>
  </si>
  <si>
    <t>January</t>
  </si>
  <si>
    <t>July</t>
  </si>
  <si>
    <t>March</t>
  </si>
  <si>
    <t>May</t>
  </si>
  <si>
    <t>November</t>
  </si>
  <si>
    <t>September</t>
  </si>
  <si>
    <t>October</t>
  </si>
  <si>
    <t>Q4</t>
  </si>
  <si>
    <t>Q2</t>
  </si>
  <si>
    <t>Q3</t>
  </si>
  <si>
    <t>Year</t>
  </si>
  <si>
    <t>Acme, inc.</t>
  </si>
  <si>
    <t>Widget Corp</t>
  </si>
  <si>
    <t>123 Warehousing</t>
  </si>
  <si>
    <t>Demo Company</t>
  </si>
  <si>
    <t>Smith and Co.</t>
  </si>
  <si>
    <t>Foo Bars</t>
  </si>
  <si>
    <t>ABC Telecom</t>
  </si>
  <si>
    <t>Fake Brothers</t>
  </si>
  <si>
    <t>QWERTY Logistics</t>
  </si>
  <si>
    <t>Demo, inc.</t>
  </si>
  <si>
    <t>Sample Company</t>
  </si>
  <si>
    <t>Sample, inc</t>
  </si>
  <si>
    <t>Acme Corp</t>
  </si>
  <si>
    <t>Allied Biscuit</t>
  </si>
  <si>
    <t>Ankh-Sto Associates</t>
  </si>
  <si>
    <t>Extensive Enterprise</t>
  </si>
  <si>
    <t>Galaxy Corp</t>
  </si>
  <si>
    <t>Globo-Chem</t>
  </si>
  <si>
    <t>Mr. Sparkle</t>
  </si>
  <si>
    <t>Globex Corporation</t>
  </si>
  <si>
    <t>LexCorp</t>
  </si>
  <si>
    <t>LuthorCorp</t>
  </si>
  <si>
    <t>North Central Positronics</t>
  </si>
  <si>
    <t>Omni Consimer Products</t>
  </si>
  <si>
    <t>Praxis Corporation</t>
  </si>
  <si>
    <t>Sombra Corporation</t>
  </si>
  <si>
    <t>Sto Plains Holdings</t>
  </si>
  <si>
    <t>Tessier-Ashpool</t>
  </si>
  <si>
    <t>Wayne Enterprises</t>
  </si>
  <si>
    <t>Wentworth Industries</t>
  </si>
  <si>
    <t>ZiffCorp</t>
  </si>
  <si>
    <t>Bluth Company</t>
  </si>
  <si>
    <t>Strickland Propane</t>
  </si>
  <si>
    <t>Thatherton Fuels</t>
  </si>
  <si>
    <t>Three Waters</t>
  </si>
  <si>
    <t>Water and Power</t>
  </si>
  <si>
    <t>Western Gas &amp; Electric</t>
  </si>
  <si>
    <t>Mammoth Pictures</t>
  </si>
  <si>
    <t>Mooby Corp</t>
  </si>
  <si>
    <t>Gringotts</t>
  </si>
  <si>
    <t>Thrift Bank</t>
  </si>
  <si>
    <t>Flowers By Irene</t>
  </si>
  <si>
    <t>The Legitimate Businessmens Club</t>
  </si>
  <si>
    <t>Osato Chemicals</t>
  </si>
  <si>
    <t>Transworld Consortium</t>
  </si>
  <si>
    <t>Universal Export</t>
  </si>
  <si>
    <t>United Fried Chicken</t>
  </si>
  <si>
    <t>Virtucon</t>
  </si>
  <si>
    <t>Kumatsu Motors</t>
  </si>
  <si>
    <t>Keedsler Motors</t>
  </si>
  <si>
    <t>Powell Motors</t>
  </si>
  <si>
    <t>Industrial Automation</t>
  </si>
  <si>
    <t>Sirius Cybernetics Corporation</t>
  </si>
  <si>
    <t>U.S. Robotics and Mechanical Men</t>
  </si>
  <si>
    <t>Colonial Movers</t>
  </si>
  <si>
    <t>Corellian Engineering Corporation</t>
  </si>
  <si>
    <t>Incom Corporation</t>
  </si>
  <si>
    <t>General Products</t>
  </si>
  <si>
    <t>Leeding Engines Ltd.</t>
  </si>
  <si>
    <t>Blammo</t>
  </si>
  <si>
    <t>Input, Inc.</t>
  </si>
  <si>
    <t>Mainway Toys</t>
  </si>
  <si>
    <t>Videlectrix</t>
  </si>
  <si>
    <t>Zevo Toys</t>
  </si>
  <si>
    <t>Ajax</t>
  </si>
  <si>
    <t>Axis Chemical Co.</t>
  </si>
  <si>
    <t>Barrytron</t>
  </si>
  <si>
    <t>Carrys Candles</t>
  </si>
  <si>
    <t>Cogswell Cogs</t>
  </si>
  <si>
    <t>Spacely Sprockets</t>
  </si>
  <si>
    <t>General Forge and Foundry</t>
  </si>
  <si>
    <t>Duff Brewing Company</t>
  </si>
  <si>
    <t>Dunder Mifflin</t>
  </si>
  <si>
    <t>General Services Corporation</t>
  </si>
  <si>
    <t>Monarch Playing Card Co.</t>
  </si>
  <si>
    <t>Krustyco</t>
  </si>
  <si>
    <t>Initech</t>
  </si>
  <si>
    <t>Roboto Industries</t>
  </si>
  <si>
    <t>Primatech</t>
  </si>
  <si>
    <t>Sonky Rubber Goods</t>
  </si>
  <si>
    <t>St. Anky Beer</t>
  </si>
  <si>
    <t>Stay Puft Corporation</t>
  </si>
  <si>
    <t>Vandelay Industries</t>
  </si>
  <si>
    <t>Wernham Hogg</t>
  </si>
  <si>
    <t>Gadgetron</t>
  </si>
  <si>
    <t>Burleigh and Stronginthearm</t>
  </si>
  <si>
    <t>BLAND Corporation</t>
  </si>
  <si>
    <t>Nordyne Defense Dynamics</t>
  </si>
  <si>
    <t>Petrox Oil Company</t>
  </si>
  <si>
    <t>Roxxon</t>
  </si>
  <si>
    <t>McMahon and Tate</t>
  </si>
  <si>
    <t>Sixty Second Avenue</t>
  </si>
  <si>
    <t>Charles Townsend Agency</t>
  </si>
  <si>
    <t>Spade and Archer</t>
  </si>
  <si>
    <t>Megadodo Publications</t>
  </si>
  <si>
    <t>Rouster and Sideways</t>
  </si>
  <si>
    <t>C.H. Lavatory and Sons</t>
  </si>
  <si>
    <t>Globo Gym American Corp</t>
  </si>
  <si>
    <t>The New Firm</t>
  </si>
  <si>
    <t>SpringShield</t>
  </si>
  <si>
    <t>Compuglobalhypermeganet</t>
  </si>
  <si>
    <t>Data Systems</t>
  </si>
  <si>
    <t>Gizmonic Institute</t>
  </si>
  <si>
    <t>Initrode</t>
  </si>
  <si>
    <t>Taggart Transcontinental</t>
  </si>
  <si>
    <t>Atlantic Northern</t>
  </si>
  <si>
    <t>Niagular</t>
  </si>
  <si>
    <t>Plow King</t>
  </si>
  <si>
    <t>Big Kahuna Burger</t>
  </si>
  <si>
    <t>Big T Burgers and Fries</t>
  </si>
  <si>
    <t>Chez Quis</t>
  </si>
  <si>
    <t>Chotchkies</t>
  </si>
  <si>
    <t>The Frying Dutchman</t>
  </si>
  <si>
    <t>Klimpys</t>
  </si>
  <si>
    <t>The Krusty Krab</t>
  </si>
  <si>
    <t>Monks Diner</t>
  </si>
  <si>
    <t>Milliways</t>
  </si>
  <si>
    <t>Minuteman Cafe</t>
  </si>
  <si>
    <t>Taco Grande</t>
  </si>
  <si>
    <t>Tip Top Cafe</t>
  </si>
  <si>
    <t>Moes Tavern</t>
  </si>
  <si>
    <t>Central Perk</t>
  </si>
  <si>
    <t>Chasers</t>
  </si>
  <si>
    <t>Total</t>
  </si>
  <si>
    <t>Sales Person</t>
  </si>
  <si>
    <t>MONTH</t>
  </si>
  <si>
    <t>QTR</t>
  </si>
  <si>
    <t>YEAR</t>
  </si>
  <si>
    <t>REGION</t>
  </si>
  <si>
    <t>John Deckers</t>
  </si>
  <si>
    <t>Math Jenzen</t>
  </si>
  <si>
    <t>Jacky Lee</t>
  </si>
  <si>
    <t>Wesly Snake</t>
  </si>
  <si>
    <t>Cola</t>
  </si>
  <si>
    <t>Beer</t>
  </si>
  <si>
    <t>Tonic</t>
  </si>
  <si>
    <t>Water</t>
  </si>
  <si>
    <t>USA</t>
  </si>
  <si>
    <t>COMPANY</t>
  </si>
  <si>
    <t>TACOS LTD</t>
  </si>
  <si>
    <t>Manhatan sales</t>
  </si>
  <si>
    <t>Kaapse pracht BV</t>
  </si>
  <si>
    <t>Amstel Co-op</t>
  </si>
  <si>
    <t xml:space="preserve">SALES </t>
  </si>
  <si>
    <t xml:space="preserve">Som van SALES </t>
  </si>
  <si>
    <t>SALES by Year</t>
  </si>
  <si>
    <t>Person</t>
  </si>
  <si>
    <t>Month</t>
  </si>
  <si>
    <t>Maak een Draaitabel</t>
  </si>
  <si>
    <t>Invoegen - Draaitabel - Selecteer de database - Locatie cel B17</t>
  </si>
  <si>
    <t>De draaitabel wordt met onderstaande gegevens ingesteld</t>
  </si>
  <si>
    <t>Laat unieke waarden zien in de rijen onderelkaar aan de linkerkant van de draaitabel</t>
  </si>
  <si>
    <t>Laat verschillende tijdbestekken zien in kolommen onder elkaar</t>
  </si>
  <si>
    <r>
      <rPr>
        <b/>
        <sz val="14"/>
        <color rgb="FF00B050"/>
        <rFont val="Calibri"/>
        <family val="2"/>
        <scheme val="minor"/>
      </rPr>
      <t xml:space="preserve">Filters: </t>
    </r>
    <r>
      <rPr>
        <b/>
        <sz val="14"/>
        <color theme="1"/>
        <rFont val="Calibri"/>
        <family val="2"/>
        <scheme val="minor"/>
      </rPr>
      <t>Company of Verkopers</t>
    </r>
  </si>
  <si>
    <t>Bij grote hoeveelheid kan hier beter gefilterd worden om een overzichtelijke draatabel te houden</t>
  </si>
  <si>
    <t>Spa</t>
  </si>
  <si>
    <t>2. Verander in de data een bedrag naar 100.000 en geef een andere drank naam in</t>
  </si>
  <si>
    <r>
      <t xml:space="preserve">3. Rechterklik in de draaitabel - </t>
    </r>
    <r>
      <rPr>
        <b/>
        <sz val="14"/>
        <color theme="1"/>
        <rFont val="Calibri"/>
        <family val="2"/>
        <scheme val="minor"/>
      </rPr>
      <t>Vernieuwen</t>
    </r>
    <r>
      <rPr>
        <sz val="14"/>
        <color theme="1"/>
        <rFont val="Calibri"/>
        <family val="2"/>
        <scheme val="minor"/>
      </rPr>
      <t xml:space="preserve"> - of </t>
    </r>
    <r>
      <rPr>
        <i/>
        <sz val="14"/>
        <color theme="1"/>
        <rFont val="Calibri"/>
        <family val="2"/>
        <scheme val="minor"/>
      </rPr>
      <t>Draaitabel analyseren</t>
    </r>
    <r>
      <rPr>
        <sz val="14"/>
        <color theme="1"/>
        <rFont val="Calibri"/>
        <family val="2"/>
        <scheme val="minor"/>
      </rPr>
      <t xml:space="preserve"> in het lint - </t>
    </r>
    <r>
      <rPr>
        <b/>
        <sz val="14"/>
        <color theme="1"/>
        <rFont val="Calibri"/>
        <family val="2"/>
        <scheme val="minor"/>
      </rPr>
      <t>Vernieuwen</t>
    </r>
  </si>
  <si>
    <t>Getal notaties:</t>
  </si>
  <si>
    <t xml:space="preserve">4. Rechterklik in de waarden van de  draaitabel - Waardeveldinstellingen - Getalnotatie - kies Getal - </t>
  </si>
  <si>
    <t>Draaitabel ontwerpen:</t>
  </si>
  <si>
    <t>Vernieuw de draaitabel (om de gewijzigde/nieuwe gegevens toe te voegen) :</t>
  </si>
  <si>
    <t>Opmaak van een draaitabel</t>
  </si>
  <si>
    <t xml:space="preserve">    Getal - 0 decimalen instellen - Scheidingtekens aanvinken - OK</t>
  </si>
  <si>
    <t xml:space="preserve">5. Klik Ontwerpen in het lint (kies stijl Hemelsblauw) - Eindtotalen aan - Rapportindeling - kies Overzichtweergave </t>
  </si>
  <si>
    <t xml:space="preserve">    Item labels herhalen instellen (in Rapportindeling)</t>
  </si>
  <si>
    <t>1. Kopieër de vorige draaitabel en plak deze in cel B13</t>
  </si>
  <si>
    <r>
      <t xml:space="preserve">Waarden samenvatten als: </t>
    </r>
    <r>
      <rPr>
        <b/>
        <i/>
        <sz val="24"/>
        <color theme="0"/>
        <rFont val="Calibri"/>
        <family val="2"/>
        <scheme val="minor"/>
      </rPr>
      <t>AANTAL, GEMIDDELDE EN SOM</t>
    </r>
  </si>
  <si>
    <r>
      <rPr>
        <b/>
        <sz val="14"/>
        <color rgb="FF00B050"/>
        <rFont val="Calibri"/>
        <family val="2"/>
        <scheme val="minor"/>
      </rPr>
      <t>Rijen:</t>
    </r>
    <r>
      <rPr>
        <b/>
        <sz val="14"/>
        <color theme="1"/>
        <rFont val="Calibri"/>
        <family val="2"/>
        <scheme val="minor"/>
      </rPr>
      <t/>
    </r>
  </si>
  <si>
    <r>
      <rPr>
        <b/>
        <sz val="14"/>
        <color rgb="FF00B050"/>
        <rFont val="Calibri"/>
        <family val="2"/>
        <scheme val="minor"/>
      </rPr>
      <t>Kolommen:</t>
    </r>
    <r>
      <rPr>
        <b/>
        <sz val="14"/>
        <color theme="1"/>
        <rFont val="Calibri"/>
        <family val="2"/>
        <scheme val="minor"/>
      </rPr>
      <t xml:space="preserve"> </t>
    </r>
    <r>
      <rPr>
        <sz val="14"/>
        <color theme="1"/>
        <rFont val="Calibri"/>
        <family val="2"/>
        <scheme val="minor"/>
      </rPr>
      <t/>
    </r>
  </si>
  <si>
    <t>Er kunnen meerde items in het Waarden veld worden gesleept, voor aantallen en gemiddelen bijvoorbeeld</t>
  </si>
  <si>
    <r>
      <rPr>
        <b/>
        <sz val="14"/>
        <color rgb="FF00B050"/>
        <rFont val="Calibri"/>
        <family val="2"/>
        <scheme val="minor"/>
      </rPr>
      <t>Waarden:</t>
    </r>
    <r>
      <rPr>
        <b/>
        <sz val="14"/>
        <color theme="1"/>
        <rFont val="Calibri"/>
        <family val="2"/>
        <scheme val="minor"/>
      </rPr>
      <t xml:space="preserve"> </t>
    </r>
  </si>
  <si>
    <r>
      <t xml:space="preserve">4. Sleep </t>
    </r>
    <r>
      <rPr>
        <b/>
        <sz val="14"/>
        <color theme="1"/>
        <rFont val="Calibri"/>
        <family val="2"/>
        <scheme val="minor"/>
      </rPr>
      <t>Som of Sales</t>
    </r>
    <r>
      <rPr>
        <sz val="14"/>
        <color theme="1"/>
        <rFont val="Calibri"/>
        <family val="2"/>
        <scheme val="minor"/>
      </rPr>
      <t xml:space="preserve"> 3 keer in het Waarden veld</t>
    </r>
  </si>
  <si>
    <r>
      <t xml:space="preserve">3. Sleep </t>
    </r>
    <r>
      <rPr>
        <b/>
        <sz val="14"/>
        <color theme="1"/>
        <rFont val="Calibri"/>
        <family val="2"/>
        <scheme val="minor"/>
      </rPr>
      <t>Year</t>
    </r>
    <r>
      <rPr>
        <sz val="14"/>
        <color theme="1"/>
        <rFont val="Calibri"/>
        <family val="2"/>
        <scheme val="minor"/>
      </rPr>
      <t xml:space="preserve"> naar kolommen</t>
    </r>
  </si>
  <si>
    <r>
      <t xml:space="preserve">2. Sleep </t>
    </r>
    <r>
      <rPr>
        <b/>
        <sz val="14"/>
        <color theme="1"/>
        <rFont val="Calibri"/>
        <family val="2"/>
        <scheme val="minor"/>
      </rPr>
      <t>Product</t>
    </r>
    <r>
      <rPr>
        <sz val="14"/>
        <color theme="1"/>
        <rFont val="Calibri"/>
        <family val="2"/>
        <scheme val="minor"/>
      </rPr>
      <t xml:space="preserve"> en </t>
    </r>
    <r>
      <rPr>
        <b/>
        <sz val="14"/>
        <color theme="1"/>
        <rFont val="Calibri"/>
        <family val="2"/>
        <scheme val="minor"/>
      </rPr>
      <t>Regio</t>
    </r>
    <r>
      <rPr>
        <sz val="14"/>
        <color theme="1"/>
        <rFont val="Calibri"/>
        <family val="2"/>
        <scheme val="minor"/>
      </rPr>
      <t xml:space="preserve"> naar Rijen</t>
    </r>
  </si>
  <si>
    <r>
      <t xml:space="preserve">6. Sleep </t>
    </r>
    <r>
      <rPr>
        <b/>
        <sz val="14"/>
        <color theme="1"/>
        <rFont val="Calibri"/>
        <family val="2"/>
        <scheme val="minor"/>
      </rPr>
      <t>Company</t>
    </r>
    <r>
      <rPr>
        <sz val="14"/>
        <color theme="1"/>
        <rFont val="Calibri"/>
        <family val="2"/>
        <scheme val="minor"/>
      </rPr>
      <t xml:space="preserve"> naar Filters</t>
    </r>
  </si>
  <si>
    <t>Filters:</t>
  </si>
  <si>
    <t>Opmaken:</t>
  </si>
  <si>
    <t>7. Verander de namen in de rijenen en kolommen - Getalnotatie opmaken zoals de vorige opdracht</t>
  </si>
  <si>
    <t>1. Maak een draaitabel in cel B18</t>
  </si>
  <si>
    <r>
      <t xml:space="preserve">   klik  in tab </t>
    </r>
    <r>
      <rPr>
        <i/>
        <sz val="14"/>
        <color theme="1"/>
        <rFont val="Calibri"/>
        <family val="2"/>
        <scheme val="minor"/>
      </rPr>
      <t>Waarden samenvatten als</t>
    </r>
    <r>
      <rPr>
        <sz val="14"/>
        <color theme="1"/>
        <rFont val="Calibri"/>
        <family val="2"/>
        <scheme val="minor"/>
      </rPr>
      <t xml:space="preserve"> op: - Aantal - herhaal dit ook voor het Gemiddelden</t>
    </r>
  </si>
  <si>
    <r>
      <t xml:space="preserve">5. Klik  in draaitabelvelden op de dropdown pijl in het veld Waarden - kies </t>
    </r>
    <r>
      <rPr>
        <i/>
        <sz val="14"/>
        <color theme="1"/>
        <rFont val="Calibri"/>
        <family val="2"/>
        <scheme val="minor"/>
      </rPr>
      <t>Waardenveldinstellingen</t>
    </r>
    <r>
      <rPr>
        <sz val="14"/>
        <color theme="1"/>
        <rFont val="Calibri"/>
        <family val="2"/>
        <scheme val="minor"/>
      </rPr>
      <t xml:space="preserve"> - </t>
    </r>
  </si>
  <si>
    <r>
      <t xml:space="preserve">2. Sleep </t>
    </r>
    <r>
      <rPr>
        <b/>
        <sz val="14"/>
        <color theme="1"/>
        <rFont val="Calibri"/>
        <family val="2"/>
        <scheme val="minor"/>
      </rPr>
      <t>Month</t>
    </r>
    <r>
      <rPr>
        <sz val="14"/>
        <color theme="1"/>
        <rFont val="Calibri"/>
        <family val="2"/>
        <scheme val="minor"/>
      </rPr>
      <t xml:space="preserve"> naar Rijen</t>
    </r>
  </si>
  <si>
    <r>
      <t xml:space="preserve">   klik  in tab </t>
    </r>
    <r>
      <rPr>
        <i/>
        <sz val="14"/>
        <color theme="1"/>
        <rFont val="Calibri"/>
        <family val="2"/>
        <scheme val="minor"/>
      </rPr>
      <t>Waarden weergeven als</t>
    </r>
    <r>
      <rPr>
        <sz val="14"/>
        <color theme="1"/>
        <rFont val="Calibri"/>
        <family val="2"/>
        <scheme val="minor"/>
      </rPr>
      <t xml:space="preserve"> - kies </t>
    </r>
    <r>
      <rPr>
        <i/>
        <sz val="14"/>
        <color theme="1"/>
        <rFont val="Calibri"/>
        <family val="2"/>
        <scheme val="minor"/>
      </rPr>
      <t>Voorlopig totaal in - kies in het Basisveld - MONTH - OK</t>
    </r>
  </si>
  <si>
    <r>
      <t xml:space="preserve">5. Klik  in draaitabelvelden op de 2e dropdown pijl in het veld </t>
    </r>
    <r>
      <rPr>
        <i/>
        <sz val="14"/>
        <color theme="1"/>
        <rFont val="Calibri"/>
        <family val="2"/>
        <scheme val="minor"/>
      </rPr>
      <t>Waarden</t>
    </r>
    <r>
      <rPr>
        <sz val="14"/>
        <color theme="1"/>
        <rFont val="Calibri"/>
        <family val="2"/>
        <scheme val="minor"/>
      </rPr>
      <t xml:space="preserve"> - kies </t>
    </r>
    <r>
      <rPr>
        <i/>
        <sz val="14"/>
        <color theme="1"/>
        <rFont val="Calibri"/>
        <family val="2"/>
        <scheme val="minor"/>
      </rPr>
      <t>Waardenveldinstellingen</t>
    </r>
    <r>
      <rPr>
        <sz val="14"/>
        <color theme="1"/>
        <rFont val="Calibri"/>
        <family val="2"/>
        <scheme val="minor"/>
      </rPr>
      <t xml:space="preserve"> - </t>
    </r>
  </si>
  <si>
    <t xml:space="preserve">Laat waarden zien in verschillende berekeningen </t>
  </si>
  <si>
    <r>
      <t xml:space="preserve">6. Sleep </t>
    </r>
    <r>
      <rPr>
        <b/>
        <sz val="14"/>
        <color theme="1"/>
        <rFont val="Calibri"/>
        <family val="2"/>
        <scheme val="minor"/>
      </rPr>
      <t>Som of Sales</t>
    </r>
    <r>
      <rPr>
        <sz val="14"/>
        <color theme="1"/>
        <rFont val="Calibri"/>
        <family val="2"/>
        <scheme val="minor"/>
      </rPr>
      <t xml:space="preserve"> naar Waarden - open het dropdown menu (let op kies SOM)</t>
    </r>
  </si>
  <si>
    <t>Cursus Draaitabellen</t>
  </si>
  <si>
    <t>Klik om naar de gewenste opdracht te gaan</t>
  </si>
  <si>
    <t>Verschil</t>
  </si>
  <si>
    <t>% verschil</t>
  </si>
  <si>
    <t>Verkoper</t>
  </si>
  <si>
    <t>▲</t>
  </si>
  <si>
    <t>▼</t>
  </si>
  <si>
    <t>Jaar</t>
  </si>
  <si>
    <t>voorbeeld = koppeling</t>
  </si>
  <si>
    <r>
      <t xml:space="preserve">Voeg de symbolen hoger </t>
    </r>
    <r>
      <rPr>
        <sz val="14"/>
        <color theme="1"/>
        <rFont val="Arial"/>
        <family val="2"/>
      </rPr>
      <t xml:space="preserve">▲ </t>
    </r>
    <r>
      <rPr>
        <sz val="14"/>
        <color theme="1"/>
        <rFont val="Calibri"/>
        <family val="2"/>
        <scheme val="minor"/>
      </rPr>
      <t>en lager ▼ in en zet deze in cel B25 en C25 (vergroot eventueel het symbool)</t>
    </r>
  </si>
  <si>
    <r>
      <t xml:space="preserve">1. </t>
    </r>
    <r>
      <rPr>
        <b/>
        <i/>
        <sz val="14"/>
        <color theme="1"/>
        <rFont val="Calibri"/>
        <family val="2"/>
        <scheme val="minor"/>
      </rPr>
      <t>Maak een draaitabel</t>
    </r>
    <r>
      <rPr>
        <b/>
        <sz val="14"/>
        <color theme="1"/>
        <rFont val="Calibri"/>
        <family val="2"/>
        <scheme val="minor"/>
      </rPr>
      <t xml:space="preserve"> onderin het Dashboard</t>
    </r>
    <r>
      <rPr>
        <sz val="14"/>
        <color theme="1"/>
        <rFont val="Calibri"/>
        <family val="2"/>
        <scheme val="minor"/>
      </rPr>
      <t xml:space="preserve"> in cel I26 - stel als volgt in: Verkoper/jaar/Verkoop</t>
    </r>
  </si>
  <si>
    <t xml:space="preserve">    Sleep met de vulgreep de gegevens door voor alle cellen</t>
  </si>
  <si>
    <r>
      <t xml:space="preserve">6. In cel B27 voor </t>
    </r>
    <r>
      <rPr>
        <b/>
        <sz val="14"/>
        <color theme="1"/>
        <rFont val="Calibri"/>
        <family val="2"/>
        <scheme val="minor"/>
      </rPr>
      <t>▲▼Verschil</t>
    </r>
    <r>
      <rPr>
        <sz val="14"/>
        <color theme="1"/>
        <rFont val="Calibri"/>
        <family val="2"/>
        <scheme val="minor"/>
      </rPr>
      <t xml:space="preserve"> (hoger/lager) deze functie gebruiken: - =ALS(E39&gt;F39;$G$36;$F$36) - doorvoeren ook voor </t>
    </r>
    <r>
      <rPr>
        <i/>
        <sz val="14"/>
        <color theme="1"/>
        <rFont val="Calibri"/>
        <family val="2"/>
        <scheme val="minor"/>
      </rPr>
      <t>naar alle cellen</t>
    </r>
  </si>
  <si>
    <r>
      <t xml:space="preserve">6. Geef de </t>
    </r>
    <r>
      <rPr>
        <b/>
        <sz val="14"/>
        <color theme="1"/>
        <rFont val="Calibri"/>
        <family val="2"/>
        <scheme val="minor"/>
      </rPr>
      <t>tekst</t>
    </r>
    <r>
      <rPr>
        <sz val="14"/>
        <color theme="1"/>
        <rFont val="Calibri"/>
        <family val="2"/>
        <scheme val="minor"/>
      </rPr>
      <t xml:space="preserve"> dezelfde </t>
    </r>
    <r>
      <rPr>
        <b/>
        <sz val="14"/>
        <color theme="1"/>
        <rFont val="Calibri"/>
        <family val="2"/>
        <scheme val="minor"/>
      </rPr>
      <t>kleur</t>
    </r>
    <r>
      <rPr>
        <sz val="14"/>
        <color theme="1"/>
        <rFont val="Calibri"/>
        <family val="2"/>
        <scheme val="minor"/>
      </rPr>
      <t xml:space="preserve"> als de taartgrafiek en maak de tekst </t>
    </r>
    <r>
      <rPr>
        <b/>
        <sz val="14"/>
        <color theme="1"/>
        <rFont val="Calibri"/>
        <family val="2"/>
        <scheme val="minor"/>
      </rPr>
      <t>groter</t>
    </r>
    <r>
      <rPr>
        <sz val="14"/>
        <color theme="1"/>
        <rFont val="Calibri"/>
        <family val="2"/>
        <scheme val="minor"/>
      </rPr>
      <t xml:space="preserve"> - sleep het tekstval in het ringgat (geen opvulling en lijn)</t>
    </r>
  </si>
  <si>
    <r>
      <t xml:space="preserve">2. Sleep </t>
    </r>
    <r>
      <rPr>
        <b/>
        <sz val="14"/>
        <color theme="1"/>
        <rFont val="Calibri"/>
        <family val="2"/>
        <scheme val="minor"/>
      </rPr>
      <t>Sales/Verkoop</t>
    </r>
    <r>
      <rPr>
        <sz val="14"/>
        <color theme="1"/>
        <rFont val="Calibri"/>
        <family val="2"/>
        <scheme val="minor"/>
      </rPr>
      <t xml:space="preserve"> naar Rijen</t>
    </r>
  </si>
  <si>
    <t>Verkoop</t>
  </si>
  <si>
    <t>Leeglaten</t>
  </si>
  <si>
    <r>
      <t xml:space="preserve">3. Sleep </t>
    </r>
    <r>
      <rPr>
        <b/>
        <sz val="14"/>
        <color theme="1"/>
        <rFont val="Calibri"/>
        <family val="2"/>
        <scheme val="minor"/>
      </rPr>
      <t>Som of Sales</t>
    </r>
    <r>
      <rPr>
        <sz val="14"/>
        <color theme="1"/>
        <rFont val="Calibri"/>
        <family val="2"/>
        <scheme val="minor"/>
      </rPr>
      <t xml:space="preserve"> 2 keer in het Waarden veld</t>
    </r>
  </si>
  <si>
    <r>
      <t xml:space="preserve">4. Klik  in draaitabelvelden op de dropdown pijl in het veld Waarden - kies </t>
    </r>
    <r>
      <rPr>
        <i/>
        <sz val="14"/>
        <color theme="1"/>
        <rFont val="Calibri"/>
        <family val="2"/>
        <scheme val="minor"/>
      </rPr>
      <t>Waardenveldinstellingen</t>
    </r>
    <r>
      <rPr>
        <sz val="14"/>
        <color theme="1"/>
        <rFont val="Calibri"/>
        <family val="2"/>
        <scheme val="minor"/>
      </rPr>
      <t xml:space="preserve"> - </t>
    </r>
  </si>
  <si>
    <r>
      <t xml:space="preserve">   klik  in tab </t>
    </r>
    <r>
      <rPr>
        <i/>
        <sz val="14"/>
        <color theme="1"/>
        <rFont val="Calibri"/>
        <family val="2"/>
        <scheme val="minor"/>
      </rPr>
      <t>Waarden samenvatten als</t>
    </r>
    <r>
      <rPr>
        <sz val="14"/>
        <color theme="1"/>
        <rFont val="Calibri"/>
        <family val="2"/>
        <scheme val="minor"/>
      </rPr>
      <t xml:space="preserve"> op: - Aantal - herhaal dit ook voor SOM</t>
    </r>
  </si>
  <si>
    <r>
      <t xml:space="preserve">Het </t>
    </r>
    <r>
      <rPr>
        <b/>
        <u/>
        <sz val="24"/>
        <color theme="0"/>
        <rFont val="Calibri"/>
        <family val="2"/>
        <scheme val="minor"/>
      </rPr>
      <t>Groeperen</t>
    </r>
    <r>
      <rPr>
        <b/>
        <sz val="24"/>
        <color theme="0"/>
        <rFont val="Calibri"/>
        <family val="2"/>
        <scheme val="minor"/>
      </rPr>
      <t xml:space="preserve"> van velden met Aantallen, Datum en Tekst</t>
    </r>
  </si>
  <si>
    <r>
      <t xml:space="preserve">2. Sleep </t>
    </r>
    <r>
      <rPr>
        <b/>
        <sz val="14"/>
        <color theme="1"/>
        <rFont val="Calibri"/>
        <family val="2"/>
        <scheme val="minor"/>
      </rPr>
      <t>ORDER DATE</t>
    </r>
    <r>
      <rPr>
        <sz val="14"/>
        <color theme="1"/>
        <rFont val="Calibri"/>
        <family val="2"/>
        <scheme val="minor"/>
      </rPr>
      <t xml:space="preserve"> naar Rijen</t>
    </r>
  </si>
  <si>
    <r>
      <t xml:space="preserve">3. Sleep </t>
    </r>
    <r>
      <rPr>
        <b/>
        <sz val="14"/>
        <color theme="1"/>
        <rFont val="Calibri"/>
        <family val="2"/>
        <scheme val="minor"/>
      </rPr>
      <t>Som of Sales</t>
    </r>
    <r>
      <rPr>
        <sz val="14"/>
        <color theme="1"/>
        <rFont val="Calibri"/>
        <family val="2"/>
        <scheme val="minor"/>
      </rPr>
      <t xml:space="preserve"> in het Waarden veld</t>
    </r>
  </si>
  <si>
    <t>4. Rechterklik in de draaitabel op de rijlabels - Groeperen - typ in venster Op: 10000</t>
  </si>
  <si>
    <t xml:space="preserve">     kies DAGEN - typ in Aantal dagen 7 - OK</t>
  </si>
  <si>
    <t>5. Rechterklik in de draaitabel op de rijlabels - Groeperen - typ in venster Op: 10000 - OK</t>
  </si>
  <si>
    <t>Groeperen van Waarden in Aantalen</t>
  </si>
  <si>
    <t>Groeperen van Datum in Weken</t>
  </si>
  <si>
    <t xml:space="preserve">Groeperen van Tekst </t>
  </si>
  <si>
    <r>
      <t xml:space="preserve">2. Sleep </t>
    </r>
    <r>
      <rPr>
        <b/>
        <sz val="14"/>
        <color theme="1"/>
        <rFont val="Calibri"/>
        <family val="2"/>
        <scheme val="minor"/>
      </rPr>
      <t>Regio</t>
    </r>
    <r>
      <rPr>
        <sz val="14"/>
        <color theme="1"/>
        <rFont val="Calibri"/>
        <family val="2"/>
        <scheme val="minor"/>
      </rPr>
      <t xml:space="preserve"> naar Rijen</t>
    </r>
  </si>
  <si>
    <r>
      <t xml:space="preserve">3. Sleep </t>
    </r>
    <r>
      <rPr>
        <b/>
        <sz val="14"/>
        <color theme="1"/>
        <rFont val="Calibri"/>
        <family val="2"/>
        <scheme val="minor"/>
      </rPr>
      <t>Jaar</t>
    </r>
    <r>
      <rPr>
        <sz val="14"/>
        <color theme="1"/>
        <rFont val="Calibri"/>
        <family val="2"/>
        <scheme val="minor"/>
      </rPr>
      <t xml:space="preserve"> naar Kolommen</t>
    </r>
  </si>
  <si>
    <t xml:space="preserve">    Hernoem de naam van Groep 1 en 2 in OOST en WEST</t>
  </si>
  <si>
    <t xml:space="preserve">5. Rechterklik in de draaitabel op de rijlabels - Groeperen - </t>
  </si>
  <si>
    <r>
      <t xml:space="preserve">3. Sleep </t>
    </r>
    <r>
      <rPr>
        <b/>
        <sz val="14"/>
        <color theme="1"/>
        <rFont val="Calibri"/>
        <family val="2"/>
        <scheme val="minor"/>
      </rPr>
      <t>Som of Sales</t>
    </r>
    <r>
      <rPr>
        <sz val="14"/>
        <color theme="1"/>
        <rFont val="Calibri"/>
        <family val="2"/>
        <scheme val="minor"/>
      </rPr>
      <t xml:space="preserve"> in het Waarden veld - eventueel SOM van maken</t>
    </r>
  </si>
  <si>
    <t>4. Selecteer in de draaitabel de tekst USA en Europe of Africa en Asia</t>
  </si>
  <si>
    <t>DATUM:</t>
  </si>
  <si>
    <t>GETALLEN:</t>
  </si>
  <si>
    <r>
      <rPr>
        <b/>
        <sz val="14"/>
        <color theme="0" tint="-0.499984740745262"/>
        <rFont val="Calibri"/>
        <family val="2"/>
        <scheme val="minor"/>
      </rPr>
      <t>TEKST:</t>
    </r>
    <r>
      <rPr>
        <sz val="12"/>
        <color theme="0" tint="-0.499984740745262"/>
        <rFont val="Calibri"/>
        <family val="2"/>
        <scheme val="minor"/>
      </rPr>
      <t xml:space="preserve"> </t>
    </r>
  </si>
  <si>
    <t>REGIO (EAST &amp; WEST)in RIJEN</t>
  </si>
  <si>
    <t>ORDERS DATE in RIJEN</t>
  </si>
  <si>
    <t>GETALLEN/SALES in RIJEN</t>
  </si>
  <si>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DATUM:</t>
    </r>
  </si>
  <si>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TEKST:</t>
    </r>
  </si>
  <si>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GETALLEN:</t>
    </r>
  </si>
  <si>
    <t>Gesorteerd op Datumfilter - Vorig jaar</t>
  </si>
  <si>
    <t>Slicer invoegen voor Verkoop per MAAND</t>
  </si>
  <si>
    <r>
      <t xml:space="preserve">1. Klik in de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Slicer invoegen -</t>
    </r>
  </si>
  <si>
    <r>
      <t xml:space="preserve">     kies </t>
    </r>
    <r>
      <rPr>
        <b/>
        <sz val="14"/>
        <rFont val="Calibri"/>
        <family val="2"/>
        <scheme val="minor"/>
      </rPr>
      <t>SALES PERSON/VERKOPER</t>
    </r>
    <r>
      <rPr>
        <sz val="14"/>
        <rFont val="Calibri"/>
        <family val="2"/>
        <scheme val="minor"/>
      </rPr>
      <t xml:space="preserve"> en </t>
    </r>
    <r>
      <rPr>
        <b/>
        <sz val="14"/>
        <rFont val="Calibri"/>
        <family val="2"/>
        <scheme val="minor"/>
      </rPr>
      <t>MAAND</t>
    </r>
    <r>
      <rPr>
        <sz val="14"/>
        <rFont val="Calibri"/>
        <family val="2"/>
        <scheme val="minor"/>
      </rPr>
      <t xml:space="preserve"> (klik op gewenst item om te filteren)</t>
    </r>
  </si>
  <si>
    <t xml:space="preserve"> Slicers Opmaken</t>
  </si>
  <si>
    <t>3. Slicerstijlen - aanpassen aan de kleur van de Draaitabel</t>
  </si>
  <si>
    <t>Toevoegen in Aangepaste lijst om Engelstalig te sorteren in Slicers</t>
  </si>
  <si>
    <r>
      <rPr>
        <sz val="14"/>
        <color theme="1"/>
        <rFont val="Calibri"/>
        <family val="2"/>
        <scheme val="minor"/>
      </rPr>
      <t xml:space="preserve">2. Klik in de maand </t>
    </r>
    <r>
      <rPr>
        <b/>
        <sz val="14"/>
        <color theme="1"/>
        <rFont val="Calibri"/>
        <family val="2"/>
        <scheme val="minor"/>
      </rPr>
      <t>Slicer</t>
    </r>
    <r>
      <rPr>
        <sz val="14"/>
        <color theme="1"/>
        <rFont val="Calibri"/>
        <family val="2"/>
        <scheme val="minor"/>
      </rPr>
      <t xml:space="preserve"> om de</t>
    </r>
    <r>
      <rPr>
        <b/>
        <sz val="14"/>
        <color theme="1"/>
        <rFont val="Calibri"/>
        <family val="2"/>
        <scheme val="minor"/>
      </rPr>
      <t xml:space="preserve"> SLICER </t>
    </r>
    <r>
      <rPr>
        <sz val="14"/>
        <color theme="1"/>
        <rFont val="Calibri"/>
        <family val="2"/>
        <scheme val="minor"/>
      </rPr>
      <t>opties in het lint te activeren</t>
    </r>
  </si>
  <si>
    <t>Maak een Draaigrafiek</t>
  </si>
  <si>
    <t xml:space="preserve">     kies Kolomgrafiek - verklein deze en sleep op de gewenste plaats</t>
  </si>
  <si>
    <t xml:space="preserve">     kies Staaf - Gegroeperde staaf - verklein deze en sleep op de gewenste plaats</t>
  </si>
  <si>
    <t>2. Rechterklik op een titel - Alle Veldknoppen verbergen in de grafiek en Titel</t>
  </si>
  <si>
    <t>Draaitabellen en Grafieken verbinden met slicers</t>
  </si>
  <si>
    <t>Klik op gewenste item in de slicer om te controleren of alles werkt</t>
  </si>
  <si>
    <t>Hier Verkoper Slicer</t>
  </si>
  <si>
    <t>Hier Sales Maand SLICER</t>
  </si>
  <si>
    <t>Slicers invoegen en gebruiken met Draaigrafieken</t>
  </si>
  <si>
    <t>4. Kies voor 3 kolommen</t>
  </si>
  <si>
    <r>
      <t xml:space="preserve">Verander onder het kopje </t>
    </r>
    <r>
      <rPr>
        <i/>
        <sz val="14"/>
        <color theme="1"/>
        <rFont val="Calibri"/>
        <family val="2"/>
        <scheme val="minor"/>
      </rPr>
      <t>Knoppen</t>
    </r>
    <r>
      <rPr>
        <sz val="14"/>
        <color theme="1"/>
        <rFont val="Calibri"/>
        <family val="2"/>
        <scheme val="minor"/>
      </rPr>
      <t xml:space="preserve"> de lengte van de 2 slicers (dezelfde lengte)</t>
    </r>
  </si>
  <si>
    <t>In een draaitabel kunnen gegevens worden berekend, die automatisch worden opgenomen in de draaitabel</t>
  </si>
  <si>
    <t>Om een ​​berekend veld permanent te verwijderen, voert u de volgende stappen uit:</t>
  </si>
  <si>
    <r>
      <t xml:space="preserve">2. </t>
    </r>
    <r>
      <rPr>
        <b/>
        <sz val="14"/>
        <color theme="1"/>
        <rFont val="Calibri"/>
        <family val="2"/>
        <scheme val="minor"/>
      </rPr>
      <t>Geef</t>
    </r>
    <r>
      <rPr>
        <sz val="14"/>
        <color theme="1"/>
        <rFont val="Calibri"/>
        <family val="2"/>
        <scheme val="minor"/>
      </rPr>
      <t xml:space="preserve"> in het dialoogvenster in het 1e veld een </t>
    </r>
    <r>
      <rPr>
        <i/>
        <sz val="14"/>
        <color theme="1"/>
        <rFont val="Calibri"/>
        <family val="2"/>
        <scheme val="minor"/>
      </rPr>
      <t>naam</t>
    </r>
    <r>
      <rPr>
        <sz val="14"/>
        <color theme="1"/>
        <rFont val="Calibri"/>
        <family val="2"/>
        <scheme val="minor"/>
      </rPr>
      <t xml:space="preserve"> aan de kolom, kies </t>
    </r>
    <r>
      <rPr>
        <i/>
        <sz val="14"/>
        <color theme="1"/>
        <rFont val="Calibri"/>
        <family val="2"/>
        <scheme val="minor"/>
      </rPr>
      <t>Inflatie</t>
    </r>
    <r>
      <rPr>
        <sz val="14"/>
        <color theme="1"/>
        <rFont val="Calibri"/>
        <family val="2"/>
        <scheme val="minor"/>
      </rPr>
      <t xml:space="preserve"> </t>
    </r>
  </si>
  <si>
    <r>
      <t xml:space="preserve">3. Vul In het 2e veld =0,03%* </t>
    </r>
    <r>
      <rPr>
        <b/>
        <sz val="14"/>
        <color theme="1"/>
        <rFont val="Calibri"/>
        <family val="2"/>
        <scheme val="minor"/>
      </rPr>
      <t>klik</t>
    </r>
    <r>
      <rPr>
        <sz val="14"/>
        <color theme="1"/>
        <rFont val="Calibri"/>
        <family val="2"/>
        <scheme val="minor"/>
      </rPr>
      <t xml:space="preserve"> op </t>
    </r>
    <r>
      <rPr>
        <i/>
        <sz val="14"/>
        <color theme="1"/>
        <rFont val="Calibri"/>
        <family val="2"/>
        <scheme val="minor"/>
      </rPr>
      <t>Sales</t>
    </r>
    <r>
      <rPr>
        <sz val="14"/>
        <color theme="1"/>
        <rFont val="Calibri"/>
        <family val="2"/>
        <scheme val="minor"/>
      </rPr>
      <t xml:space="preserve"> - </t>
    </r>
    <r>
      <rPr>
        <b/>
        <sz val="14"/>
        <color theme="1"/>
        <rFont val="Calibri"/>
        <family val="2"/>
        <scheme val="minor"/>
      </rPr>
      <t>Veldinvoegen</t>
    </r>
    <r>
      <rPr>
        <sz val="14"/>
        <color theme="1"/>
        <rFont val="Calibri"/>
        <family val="2"/>
        <scheme val="minor"/>
      </rPr>
      <t xml:space="preserve"> - </t>
    </r>
    <r>
      <rPr>
        <b/>
        <sz val="14"/>
        <color theme="1"/>
        <rFont val="Calibri"/>
        <family val="2"/>
        <scheme val="minor"/>
      </rPr>
      <t>Toevoegen</t>
    </r>
    <r>
      <rPr>
        <sz val="14"/>
        <color theme="1"/>
        <rFont val="Calibri"/>
        <family val="2"/>
        <scheme val="minor"/>
      </rPr>
      <t xml:space="preserve"> - </t>
    </r>
    <r>
      <rPr>
        <b/>
        <sz val="14"/>
        <color theme="1"/>
        <rFont val="Calibri"/>
        <family val="2"/>
        <scheme val="minor"/>
      </rPr>
      <t>OK</t>
    </r>
  </si>
  <si>
    <t>5. Sales en Inflatie optellen in draaitabel gaat op dezelfde manier - =SALES+Inflatie - Toevoegen - OK</t>
  </si>
  <si>
    <t>De draaitabel instellen met onderstaande gegevens</t>
  </si>
  <si>
    <r>
      <rPr>
        <b/>
        <sz val="14"/>
        <color rgb="FF00B050"/>
        <rFont val="Calibri"/>
        <family val="2"/>
        <scheme val="minor"/>
      </rPr>
      <t>Rijen:</t>
    </r>
    <r>
      <rPr>
        <b/>
        <sz val="14"/>
        <color theme="1"/>
        <rFont val="Calibri"/>
        <family val="2"/>
        <scheme val="minor"/>
      </rPr>
      <t xml:space="preserve"> Products </t>
    </r>
  </si>
  <si>
    <r>
      <rPr>
        <b/>
        <sz val="14"/>
        <color rgb="FF00B050"/>
        <rFont val="Calibri"/>
        <family val="2"/>
        <scheme val="minor"/>
      </rPr>
      <t>Kolommen:</t>
    </r>
    <r>
      <rPr>
        <b/>
        <sz val="14"/>
        <color theme="1"/>
        <rFont val="Calibri"/>
        <family val="2"/>
        <scheme val="minor"/>
      </rPr>
      <t xml:space="preserve"> </t>
    </r>
    <r>
      <rPr>
        <b/>
        <sz val="14"/>
        <color theme="1"/>
        <rFont val="Calibri"/>
        <family val="2"/>
        <scheme val="minor"/>
      </rPr>
      <t>Year</t>
    </r>
  </si>
  <si>
    <r>
      <rPr>
        <b/>
        <sz val="14"/>
        <color rgb="FF00B050"/>
        <rFont val="Calibri"/>
        <family val="2"/>
        <scheme val="minor"/>
      </rPr>
      <t>Waarden:</t>
    </r>
    <r>
      <rPr>
        <b/>
        <sz val="14"/>
        <color theme="1"/>
        <rFont val="Calibri"/>
        <family val="2"/>
        <scheme val="minor"/>
      </rPr>
      <t xml:space="preserve"> Sales</t>
    </r>
    <r>
      <rPr>
        <sz val="14"/>
        <color theme="1"/>
        <rFont val="Calibri"/>
        <family val="2"/>
        <scheme val="minor"/>
      </rPr>
      <t>/Verkoop</t>
    </r>
  </si>
  <si>
    <t>In onderstaande draaitabel gaan we 3% infatie berekenen naast Som van SALES</t>
  </si>
  <si>
    <r>
      <t>4. In de draaitabelvelden wordt nu de Inflatie weergeven - (</t>
    </r>
    <r>
      <rPr>
        <b/>
        <sz val="14"/>
        <color theme="1"/>
        <rFont val="Calibri"/>
        <family val="2"/>
        <scheme val="minor"/>
      </rPr>
      <t>sleep</t>
    </r>
    <r>
      <rPr>
        <sz val="14"/>
        <color theme="1"/>
        <rFont val="Calibri"/>
        <family val="2"/>
        <scheme val="minor"/>
      </rPr>
      <t xml:space="preserve"> indien nodig </t>
    </r>
    <r>
      <rPr>
        <i/>
        <sz val="14"/>
        <color theme="1"/>
        <rFont val="Calibri"/>
        <family val="2"/>
        <scheme val="minor"/>
      </rPr>
      <t>Inflatie</t>
    </r>
    <r>
      <rPr>
        <sz val="14"/>
        <color theme="1"/>
        <rFont val="Calibri"/>
        <family val="2"/>
        <scheme val="minor"/>
      </rPr>
      <t xml:space="preserve"> naar WAARDEN)</t>
    </r>
  </si>
  <si>
    <r>
      <t xml:space="preserve">1. </t>
    </r>
    <r>
      <rPr>
        <b/>
        <sz val="14"/>
        <color theme="1"/>
        <rFont val="Calibri"/>
        <family val="2"/>
        <scheme val="minor"/>
      </rPr>
      <t>Klik</t>
    </r>
    <r>
      <rPr>
        <sz val="14"/>
        <color theme="1"/>
        <rFont val="Calibri"/>
        <family val="2"/>
        <scheme val="minor"/>
      </rPr>
      <t xml:space="preserve"> in de draaitabel op cel C22 - </t>
    </r>
    <r>
      <rPr>
        <b/>
        <sz val="14"/>
        <color theme="1"/>
        <rFont val="Calibri"/>
        <family val="2"/>
        <scheme val="minor"/>
      </rPr>
      <t>Draaitabel</t>
    </r>
    <r>
      <rPr>
        <sz val="14"/>
        <color theme="1"/>
        <rFont val="Calibri"/>
        <family val="2"/>
        <scheme val="minor"/>
      </rPr>
      <t xml:space="preserve"> a</t>
    </r>
    <r>
      <rPr>
        <b/>
        <sz val="14"/>
        <color theme="1"/>
        <rFont val="Calibri"/>
        <family val="2"/>
        <scheme val="minor"/>
      </rPr>
      <t>nalyseren</t>
    </r>
    <r>
      <rPr>
        <sz val="14"/>
        <color theme="1"/>
        <rFont val="Calibri"/>
        <family val="2"/>
        <scheme val="minor"/>
      </rPr>
      <t xml:space="preserve"> - </t>
    </r>
    <r>
      <rPr>
        <b/>
        <sz val="14"/>
        <color theme="1"/>
        <rFont val="Calibri"/>
        <family val="2"/>
        <scheme val="minor"/>
      </rPr>
      <t xml:space="preserve">Velden, items en sets </t>
    </r>
    <r>
      <rPr>
        <sz val="14"/>
        <color theme="1"/>
        <rFont val="Calibri"/>
        <family val="2"/>
        <scheme val="minor"/>
      </rPr>
      <t xml:space="preserve">- kies </t>
    </r>
    <r>
      <rPr>
        <b/>
        <sz val="14"/>
        <color theme="1"/>
        <rFont val="Calibri"/>
        <family val="2"/>
        <scheme val="minor"/>
      </rPr>
      <t>Berekend veld</t>
    </r>
  </si>
  <si>
    <t>Berekend veld van 3% inflatie toevoegen</t>
  </si>
  <si>
    <t>Het item Inflatie kan niet uit de lijst van het Berekendveld worden verwijderd - indien gewenst via dropdownveld in Berekendveld verwijderen</t>
  </si>
  <si>
    <r>
      <t xml:space="preserve">4. </t>
    </r>
    <r>
      <rPr>
        <i/>
        <sz val="14"/>
        <color theme="1"/>
        <rFont val="Calibri"/>
        <family val="2"/>
        <scheme val="minor"/>
      </rPr>
      <t>Ringgat vergroten</t>
    </r>
    <r>
      <rPr>
        <sz val="14"/>
        <color theme="1"/>
        <rFont val="Calibri"/>
        <family val="2"/>
        <scheme val="minor"/>
      </rPr>
      <t xml:space="preserve"> - </t>
    </r>
    <r>
      <rPr>
        <b/>
        <u/>
        <sz val="14"/>
        <color theme="1"/>
        <rFont val="Calibri"/>
        <family val="2"/>
        <scheme val="minor"/>
      </rPr>
      <t>Selecteer ring</t>
    </r>
    <r>
      <rPr>
        <sz val="14"/>
        <color theme="1"/>
        <rFont val="Calibri"/>
        <family val="2"/>
        <scheme val="minor"/>
      </rPr>
      <t xml:space="preserve"> - Rechterklik </t>
    </r>
    <r>
      <rPr>
        <b/>
        <sz val="14"/>
        <color theme="1"/>
        <rFont val="Calibri"/>
        <family val="2"/>
        <scheme val="minor"/>
      </rPr>
      <t>Gegevens reeks opmaken</t>
    </r>
    <r>
      <rPr>
        <sz val="14"/>
        <color theme="1"/>
        <rFont val="Calibri"/>
        <family val="2"/>
        <scheme val="minor"/>
      </rPr>
      <t xml:space="preserve"> - schuif </t>
    </r>
    <r>
      <rPr>
        <b/>
        <sz val="14"/>
        <color theme="1"/>
        <rFont val="Calibri"/>
        <family val="2"/>
        <scheme val="minor"/>
      </rPr>
      <t>Grootte van ringgat</t>
    </r>
    <r>
      <rPr>
        <sz val="14"/>
        <color theme="1"/>
        <rFont val="Calibri"/>
        <family val="2"/>
        <scheme val="minor"/>
      </rPr>
      <t xml:space="preserve"> naar 70%</t>
    </r>
  </si>
  <si>
    <t>Voor lege cellen kies 0 weergeven</t>
  </si>
  <si>
    <t>Kolombreedte automatisch aanpassen - uitvinken</t>
  </si>
  <si>
    <t>Gegevens vernieuwen bij openen van het bestand - aanvinken</t>
  </si>
  <si>
    <r>
      <t xml:space="preserve">Open de tab </t>
    </r>
    <r>
      <rPr>
        <b/>
        <sz val="14"/>
        <color theme="1"/>
        <rFont val="Calibri"/>
        <family val="2"/>
        <scheme val="minor"/>
      </rPr>
      <t>Gegevens</t>
    </r>
    <r>
      <rPr>
        <sz val="14"/>
        <color theme="1"/>
        <rFont val="Calibri"/>
        <family val="2"/>
        <scheme val="minor"/>
      </rPr>
      <t xml:space="preserve"> - </t>
    </r>
  </si>
  <si>
    <t>Open het dropdownmenu in de rijlabels - Datumfilters - Vorig jaar</t>
  </si>
  <si>
    <t>Er is nog geen data van 2019 (eventueel zelf maken)</t>
  </si>
  <si>
    <t>Open het dropdownmenu in de rijlabels - Waardenfilters - Top 10</t>
  </si>
  <si>
    <t xml:space="preserve">Dit kan ook in Voorwaardelijke opmaak - </t>
  </si>
  <si>
    <r>
      <rPr>
        <b/>
        <sz val="24"/>
        <color rgb="FF7030A0"/>
        <rFont val="Calibri"/>
        <family val="2"/>
        <scheme val="minor"/>
      </rPr>
      <t xml:space="preserve">2. </t>
    </r>
    <r>
      <rPr>
        <sz val="24"/>
        <color rgb="FFFF0000"/>
        <rFont val="Calibri"/>
        <family val="2"/>
        <scheme val="minor"/>
      </rPr>
      <t>Gegevens filteren uit vorige periodes</t>
    </r>
  </si>
  <si>
    <t>eventueel Sales sorteren</t>
  </si>
  <si>
    <t xml:space="preserve">Selecteer de Som van sales - Voorwaardelijke opmaak -1e Kleurenschaal openen </t>
  </si>
  <si>
    <t>Verander in de database 1 cel met 2 nullen - controleer</t>
  </si>
  <si>
    <t>Alle Verkopers worden apart in een nieuw werkblad geplaatst</t>
  </si>
  <si>
    <r>
      <rPr>
        <b/>
        <sz val="24"/>
        <color rgb="FF7030A0"/>
        <rFont val="Calibri"/>
        <family val="2"/>
        <scheme val="minor"/>
      </rPr>
      <t xml:space="preserve">3. </t>
    </r>
    <r>
      <rPr>
        <sz val="24"/>
        <color rgb="FFFF0000"/>
        <rFont val="Calibri"/>
        <family val="2"/>
        <scheme val="minor"/>
      </rPr>
      <t>Top 10 volgorde &amp; Voorwaardelijke opmaak</t>
    </r>
  </si>
  <si>
    <r>
      <rPr>
        <b/>
        <sz val="24"/>
        <color theme="7" tint="-0.249977111117893"/>
        <rFont val="Calibri"/>
        <family val="2"/>
        <scheme val="minor"/>
      </rPr>
      <t>4</t>
    </r>
    <r>
      <rPr>
        <b/>
        <sz val="24"/>
        <color rgb="FF7030A0"/>
        <rFont val="Calibri"/>
        <family val="2"/>
        <scheme val="minor"/>
      </rPr>
      <t xml:space="preserve">. </t>
    </r>
    <r>
      <rPr>
        <sz val="24"/>
        <color rgb="FFFF0000"/>
        <rFont val="Calibri"/>
        <family val="2"/>
        <scheme val="minor"/>
      </rPr>
      <t>Het Rapportfilter in nieuwe werkbladen plaatsen</t>
    </r>
  </si>
  <si>
    <t>Laat waarden zien t.o.v. vorige perioden</t>
  </si>
  <si>
    <t>Deze waarden laat het verschil zien tussen elke maand</t>
  </si>
  <si>
    <t>Product</t>
  </si>
  <si>
    <t>0-9999</t>
  </si>
  <si>
    <t>10000-19999</t>
  </si>
  <si>
    <t>20000-29999</t>
  </si>
  <si>
    <t>30000-39999</t>
  </si>
  <si>
    <t>40000-49999</t>
  </si>
  <si>
    <t>50000-59999</t>
  </si>
  <si>
    <t>60000-69999</t>
  </si>
  <si>
    <t>70000-79999</t>
  </si>
  <si>
    <t>80000-89999</t>
  </si>
  <si>
    <t>90000-99999</t>
  </si>
  <si>
    <t>100000-109999</t>
  </si>
  <si>
    <t>140000-149999</t>
  </si>
  <si>
    <t xml:space="preserve">Rijene </t>
  </si>
  <si>
    <t>Maak van deze data een tabel van met onderstaande opdrachten</t>
  </si>
  <si>
    <t>1.</t>
  </si>
  <si>
    <t>Fraai opmaak uiterlijk naar wens</t>
  </si>
  <si>
    <t>2.</t>
  </si>
  <si>
    <t>Filteren en sorteren standaard geactiveerd in de titelrij</t>
  </si>
  <si>
    <t>3.</t>
  </si>
  <si>
    <t>Automatisch subtotaal bij filteren (alleen de gefilterde waarden worden berekend)</t>
  </si>
  <si>
    <t>4.</t>
  </si>
  <si>
    <t>Bij scrollen blijven de titels van de tabel zichtbaar in de kolommen  (scroll de tabel door de kolom naar boven)</t>
  </si>
  <si>
    <t>5.</t>
  </si>
  <si>
    <t>Klik in laatste cel met Tab - nieuwe rij wordt ingevoegd - formules worden automatisch toegevoegd</t>
  </si>
  <si>
    <t>6.</t>
  </si>
  <si>
    <t>Selecteer rijen met 1 klik -  "Shift - spatie"</t>
  </si>
  <si>
    <t>7.</t>
  </si>
  <si>
    <t>Hetzelfde geldt voor de kolom - "ctrl - spatie"</t>
  </si>
  <si>
    <t>8.</t>
  </si>
  <si>
    <t>Rij invoegen of verwijderen  - "ctrl+" of  "ctrl-"</t>
  </si>
  <si>
    <t>9.</t>
  </si>
  <si>
    <t>Tabel selecteren - "ctrl+a" en met Titels erbij "ctrl+aa"</t>
  </si>
  <si>
    <t>10.</t>
  </si>
  <si>
    <t>Inhoud kolom selecteren = klik bovenkant cel</t>
  </si>
  <si>
    <t>11.</t>
  </si>
  <si>
    <t>Tabel verwijderen - selecteren - Delete</t>
  </si>
  <si>
    <t>Het item Inflatie kan niet uit de lijst van het Berekendveld worden verwijderd - indien gewenst via dropdownveld in (het Lint) Berekendveld verwijderen</t>
  </si>
  <si>
    <t>Berekend veld kan niet met meerdere jaren rekenen ( data per jaar in nieuw werkblad zetten en eruit filteren)</t>
  </si>
  <si>
    <r>
      <t xml:space="preserve">1. Klik in de 1e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Draaigrafiek</t>
    </r>
  </si>
  <si>
    <r>
      <t xml:space="preserve">1. Klik in de 2e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Draaigrafiek</t>
    </r>
  </si>
  <si>
    <t>1. Rechterklik in Slicer - Rapportverbindingen - kies voor de 1e draaitabel nr. 9 en voor de 2e draaitabel nr. 11 - vink deze aan</t>
  </si>
  <si>
    <t>Dashboard Omzet East en West</t>
  </si>
  <si>
    <t>Omzet</t>
  </si>
  <si>
    <r>
      <t xml:space="preserve">    v</t>
    </r>
    <r>
      <rPr>
        <i/>
        <sz val="14"/>
        <color theme="1"/>
        <rFont val="Calibri"/>
        <family val="2"/>
        <scheme val="minor"/>
      </rPr>
      <t>erwijder rand en opvulling</t>
    </r>
    <r>
      <rPr>
        <sz val="14"/>
        <color theme="1"/>
        <rFont val="Calibri"/>
        <family val="2"/>
        <scheme val="minor"/>
      </rPr>
      <t xml:space="preserve"> van de grafiek- </t>
    </r>
    <r>
      <rPr>
        <b/>
        <sz val="14"/>
        <color theme="1"/>
        <rFont val="Calibri"/>
        <family val="2"/>
        <scheme val="minor"/>
      </rPr>
      <t>Opmaak</t>
    </r>
    <r>
      <rPr>
        <sz val="14"/>
        <color theme="1"/>
        <rFont val="Calibri"/>
        <family val="2"/>
        <scheme val="minor"/>
      </rPr>
      <t xml:space="preserve"> -Geen Vormopvulling en geen Vormcontour</t>
    </r>
  </si>
  <si>
    <t>Deze Functie toont  met tekst het verschil van omzet t.o.v. vorig jaar</t>
  </si>
  <si>
    <r>
      <rPr>
        <i/>
        <sz val="14"/>
        <color theme="1"/>
        <rFont val="Calibri"/>
        <family val="2"/>
        <scheme val="minor"/>
      </rPr>
      <t>Maak in het Dashboard cel B26 een titel zoals het voorbeeld</t>
    </r>
    <r>
      <rPr>
        <sz val="14"/>
        <color theme="1"/>
        <rFont val="Calibri"/>
        <family val="2"/>
        <scheme val="minor"/>
      </rPr>
      <t xml:space="preserve"> - </t>
    </r>
    <r>
      <rPr>
        <b/>
        <sz val="14"/>
        <color theme="1"/>
        <rFont val="Calibri"/>
        <family val="2"/>
        <scheme val="minor"/>
      </rPr>
      <t>K2 tot O2</t>
    </r>
  </si>
  <si>
    <t>1. Maak in het Dashboard werkblad een titel (zoals het voorbeeld in rij 4)</t>
  </si>
  <si>
    <t>Dashboard voorbereiden</t>
  </si>
  <si>
    <t>3. Sleep alles op de juiste plaats, zoals het Dashboard voorbeeld</t>
  </si>
  <si>
    <t>4. Maak de pagina passend op een pagina en afdrukstand liggend</t>
  </si>
  <si>
    <t>5. Geef de achtergrond een pastelkleur</t>
  </si>
  <si>
    <r>
      <t xml:space="preserve">Selecteer de gewenste items met ctrl+klik - </t>
    </r>
    <r>
      <rPr>
        <b/>
        <sz val="14"/>
        <color theme="1"/>
        <rFont val="Calibri"/>
        <family val="2"/>
        <scheme val="minor"/>
      </rPr>
      <t>Indeling</t>
    </r>
    <r>
      <rPr>
        <sz val="14"/>
        <color theme="1"/>
        <rFont val="Calibri"/>
        <family val="2"/>
        <scheme val="minor"/>
      </rPr>
      <t xml:space="preserve"> - </t>
    </r>
    <r>
      <rPr>
        <i/>
        <sz val="14"/>
        <color theme="1"/>
        <rFont val="Calibri"/>
        <family val="2"/>
        <scheme val="minor"/>
      </rPr>
      <t>Uitlijnen</t>
    </r>
    <r>
      <rPr>
        <sz val="14"/>
        <color theme="1"/>
        <rFont val="Calibri"/>
        <family val="2"/>
        <scheme val="minor"/>
      </rPr>
      <t xml:space="preserve"> -</t>
    </r>
    <r>
      <rPr>
        <b/>
        <sz val="14"/>
        <color theme="1"/>
        <rFont val="Calibri"/>
        <family val="2"/>
        <scheme val="minor"/>
      </rPr>
      <t xml:space="preserve"> Boven uitlijnen</t>
    </r>
    <r>
      <rPr>
        <sz val="14"/>
        <color theme="1"/>
        <rFont val="Calibri"/>
        <family val="2"/>
        <scheme val="minor"/>
      </rPr>
      <t xml:space="preserve"> en </t>
    </r>
    <r>
      <rPr>
        <b/>
        <sz val="14"/>
        <color theme="1"/>
        <rFont val="Calibri"/>
        <family val="2"/>
        <scheme val="minor"/>
      </rPr>
      <t>Horizontaal verdelen</t>
    </r>
  </si>
  <si>
    <t xml:space="preserve">6. Lijn alle item allemaal in een lijn uit via: </t>
  </si>
  <si>
    <r>
      <t xml:space="preserve">Maak de opdracht </t>
    </r>
    <r>
      <rPr>
        <i/>
        <sz val="14"/>
        <color theme="1"/>
        <rFont val="Calibri"/>
        <family val="2"/>
        <scheme val="minor"/>
      </rPr>
      <t>Verschil per jaar</t>
    </r>
    <r>
      <rPr>
        <sz val="14"/>
        <color theme="1"/>
        <rFont val="Calibri"/>
        <family val="2"/>
        <scheme val="minor"/>
      </rPr>
      <t xml:space="preserve"> en opdracht </t>
    </r>
    <r>
      <rPr>
        <i/>
        <sz val="14"/>
        <color theme="1"/>
        <rFont val="Calibri"/>
        <family val="2"/>
        <scheme val="minor"/>
      </rPr>
      <t>Ringtabel</t>
    </r>
    <r>
      <rPr>
        <sz val="14"/>
        <color theme="1"/>
        <rFont val="Calibri"/>
        <family val="2"/>
        <scheme val="minor"/>
      </rPr>
      <t xml:space="preserve"> in het dashboard</t>
    </r>
  </si>
  <si>
    <t>Probeer het dashboard hetzelfde te maken als het voorbeeld</t>
  </si>
  <si>
    <t>Bij tijdgebrek eventueel kopieeren</t>
  </si>
  <si>
    <t>p</t>
  </si>
  <si>
    <r>
      <t>2. Koppel met een = teken in cel D27 -</t>
    </r>
    <r>
      <rPr>
        <i/>
        <sz val="14"/>
        <color theme="1"/>
        <rFont val="Calibri"/>
        <family val="2"/>
        <scheme val="minor"/>
      </rPr>
      <t xml:space="preserve"> </t>
    </r>
    <r>
      <rPr>
        <sz val="14"/>
        <color theme="1"/>
        <rFont val="Calibri"/>
        <family val="2"/>
        <scheme val="minor"/>
      </rPr>
      <t>de cel I28 "</t>
    </r>
    <r>
      <rPr>
        <b/>
        <i/>
        <sz val="14"/>
        <color theme="1"/>
        <rFont val="Calibri"/>
        <family val="2"/>
        <scheme val="minor"/>
      </rPr>
      <t>Jacky Lee"</t>
    </r>
    <r>
      <rPr>
        <sz val="14"/>
        <color theme="1"/>
        <rFont val="Calibri"/>
        <family val="2"/>
        <scheme val="minor"/>
      </rPr>
      <t xml:space="preserve"> uit de draaitabel - Doorvoeren met vulgreep</t>
    </r>
  </si>
  <si>
    <r>
      <t xml:space="preserve">    verander in de formulebalk "</t>
    </r>
    <r>
      <rPr>
        <i/>
        <sz val="14"/>
        <color theme="1"/>
        <rFont val="Calibri"/>
        <family val="2"/>
        <scheme val="minor"/>
      </rPr>
      <t>Jacky Lee</t>
    </r>
    <r>
      <rPr>
        <sz val="14"/>
        <color theme="1"/>
        <rFont val="Calibri"/>
        <family val="2"/>
        <scheme val="minor"/>
      </rPr>
      <t>" in I28 of klik de naam aan</t>
    </r>
  </si>
  <si>
    <r>
      <t xml:space="preserve">5. Onder de titel </t>
    </r>
    <r>
      <rPr>
        <b/>
        <sz val="14"/>
        <color theme="1"/>
        <rFont val="Calibri"/>
        <family val="2"/>
        <scheme val="minor"/>
      </rPr>
      <t>% verschil</t>
    </r>
    <r>
      <rPr>
        <sz val="14"/>
        <color theme="1"/>
        <rFont val="Calibri"/>
        <family val="2"/>
        <scheme val="minor"/>
      </rPr>
      <t xml:space="preserve"> in cel C27 deze formule maken: - =F27/E27-1 - </t>
    </r>
    <r>
      <rPr>
        <b/>
        <sz val="14"/>
        <color theme="1"/>
        <rFont val="Calibri"/>
        <family val="2"/>
        <scheme val="minor"/>
      </rPr>
      <t>Celeigenschappen</t>
    </r>
    <r>
      <rPr>
        <sz val="14"/>
        <color theme="1"/>
        <rFont val="Calibri"/>
        <family val="2"/>
        <scheme val="minor"/>
      </rPr>
      <t xml:space="preserve">  in % instellen</t>
    </r>
  </si>
  <si>
    <t>Lettertype van de symbolen zijn Wingdings3</t>
  </si>
  <si>
    <t>eerst video Database opschonen bekijken</t>
  </si>
  <si>
    <r>
      <rPr>
        <sz val="24"/>
        <color theme="7" tint="-0.249977111117893"/>
        <rFont val="Calibri"/>
        <family val="2"/>
        <scheme val="minor"/>
      </rPr>
      <t>4</t>
    </r>
    <r>
      <rPr>
        <sz val="24"/>
        <color rgb="FF7030A0"/>
        <rFont val="Calibri"/>
        <family val="2"/>
        <scheme val="minor"/>
      </rPr>
      <t xml:space="preserve">. </t>
    </r>
    <r>
      <rPr>
        <sz val="24"/>
        <color rgb="FFFF0000"/>
        <rFont val="Calibri"/>
        <family val="2"/>
        <scheme val="minor"/>
      </rPr>
      <t>Het Rapportfilter in nieuwe werkbladen plaatsen</t>
    </r>
  </si>
  <si>
    <r>
      <rPr>
        <b/>
        <sz val="24"/>
        <color theme="7" tint="-0.249977111117893"/>
        <rFont val="Calibri"/>
        <family val="2"/>
        <scheme val="minor"/>
      </rPr>
      <t>5</t>
    </r>
    <r>
      <rPr>
        <sz val="24"/>
        <color theme="7" tint="-0.249977111117893"/>
        <rFont val="Calibri"/>
        <family val="2"/>
        <scheme val="minor"/>
      </rPr>
      <t>.</t>
    </r>
    <r>
      <rPr>
        <sz val="24"/>
        <color rgb="FFFF0000"/>
        <rFont val="Calibri"/>
        <family val="2"/>
        <scheme val="minor"/>
      </rPr>
      <t xml:space="preserve"> Verwijder Het Berekende Veld Permanent Uit De Draaitabel</t>
    </r>
  </si>
  <si>
    <r>
      <rPr>
        <sz val="24"/>
        <color theme="7" tint="-0.249977111117893"/>
        <rFont val="Calibri"/>
        <family val="2"/>
        <scheme val="minor"/>
      </rPr>
      <t>6.</t>
    </r>
    <r>
      <rPr>
        <sz val="24"/>
        <color rgb="FFFF0000"/>
        <rFont val="Calibri"/>
        <family val="2"/>
        <scheme val="minor"/>
      </rPr>
      <t xml:space="preserve"> Sorteren van Engelstalige maanden kan via de Aangepaste lijst</t>
    </r>
  </si>
  <si>
    <r>
      <t>1</t>
    </r>
    <r>
      <rPr>
        <sz val="12"/>
        <color rgb="FF0A0101"/>
        <rFont val="Calibri"/>
        <family val="2"/>
        <scheme val="minor"/>
      </rPr>
      <t>. Klik op cel E38 in de draaitabel -  </t>
    </r>
    <r>
      <rPr>
        <b/>
        <sz val="12"/>
        <color rgb="FF0A0101"/>
        <rFont val="Calibri"/>
        <family val="2"/>
        <scheme val="minor"/>
      </rPr>
      <t xml:space="preserve">Draaitabelanalyseren - </t>
    </r>
  </si>
  <si>
    <r>
      <t>2.</t>
    </r>
    <r>
      <rPr>
        <sz val="12"/>
        <color rgb="FF0A0101"/>
        <rFont val="Calibri"/>
        <family val="2"/>
        <scheme val="minor"/>
      </rPr>
      <t xml:space="preserve"> kies - </t>
    </r>
    <r>
      <rPr>
        <b/>
        <sz val="12"/>
        <color rgb="FF0A0101"/>
        <rFont val="Calibri"/>
        <family val="2"/>
        <scheme val="minor"/>
      </rPr>
      <t>Velden, items en sets</t>
    </r>
    <r>
      <rPr>
        <sz val="12"/>
        <color rgb="FF0A0101"/>
        <rFont val="Calibri"/>
        <family val="2"/>
        <scheme val="minor"/>
      </rPr>
      <t> -</t>
    </r>
    <r>
      <rPr>
        <b/>
        <sz val="12"/>
        <color rgb="FF0A0101"/>
        <rFont val="Calibri"/>
        <family val="2"/>
        <scheme val="minor"/>
      </rPr>
      <t> Berekend veld</t>
    </r>
  </si>
  <si>
    <r>
      <t>3</t>
    </r>
    <r>
      <rPr>
        <sz val="12"/>
        <color rgb="FF0A0101"/>
        <rFont val="Calibri"/>
        <family val="2"/>
        <scheme val="minor"/>
      </rPr>
      <t>. In B</t>
    </r>
    <r>
      <rPr>
        <b/>
        <sz val="12"/>
        <color rgb="FF0A0101"/>
        <rFont val="Calibri"/>
        <family val="2"/>
        <scheme val="minor"/>
      </rPr>
      <t xml:space="preserve">erekend veld </t>
    </r>
    <r>
      <rPr>
        <sz val="12"/>
        <color rgb="FF0A0101"/>
        <rFont val="Calibri"/>
        <family val="2"/>
        <scheme val="minor"/>
      </rPr>
      <t> dialoogvenster open het dropdownmenu van het naam venster</t>
    </r>
  </si>
  <si>
    <r>
      <t>4</t>
    </r>
    <r>
      <rPr>
        <sz val="12"/>
        <color rgb="FF0A0101"/>
        <rFont val="Calibri"/>
        <family val="2"/>
        <scheme val="minor"/>
      </rPr>
      <t>. </t>
    </r>
    <r>
      <rPr>
        <b/>
        <sz val="12"/>
        <color rgb="FF0A0101"/>
        <rFont val="Calibri"/>
        <family val="2"/>
        <scheme val="minor"/>
      </rPr>
      <t>Verwijder</t>
    </r>
    <r>
      <rPr>
        <sz val="12"/>
        <color rgb="FF0A0101"/>
        <rFont val="Calibri"/>
        <family val="2"/>
        <scheme val="minor"/>
      </rPr>
      <t> Veld 2  en klik </t>
    </r>
    <r>
      <rPr>
        <b/>
        <sz val="12"/>
        <color rgb="FF0A0101"/>
        <rFont val="Calibri"/>
        <family val="2"/>
        <scheme val="minor"/>
      </rPr>
      <t>OK</t>
    </r>
    <r>
      <rPr>
        <sz val="12"/>
        <color rgb="FF0A0101"/>
        <rFont val="Calibri"/>
        <family val="2"/>
        <scheme val="minor"/>
      </rPr>
      <t> om dit dialoogvenster te sluiten, en nu is uw berekende veld permanent verwijderd, u kunt het niet meer herstellen.</t>
    </r>
  </si>
  <si>
    <t>In draaitabel - rechterklik - Vernieuwen</t>
  </si>
  <si>
    <r>
      <t>Bestand - Opties - Geavanceerd -</t>
    </r>
    <r>
      <rPr>
        <i/>
        <sz val="12"/>
        <color theme="1"/>
        <rFont val="Calibri"/>
        <family val="2"/>
        <scheme val="minor"/>
      </rPr>
      <t xml:space="preserve"> (kopje Algemeen)</t>
    </r>
    <r>
      <rPr>
        <sz val="12"/>
        <color theme="1"/>
        <rFont val="Calibri"/>
        <family val="2"/>
        <scheme val="minor"/>
      </rPr>
      <t xml:space="preserve"> Aangepaste lijsten -importeer de engelse maanden - OK</t>
    </r>
  </si>
  <si>
    <r>
      <rPr>
        <b/>
        <sz val="14"/>
        <rFont val="Calibri"/>
        <family val="2"/>
        <scheme val="minor"/>
      </rPr>
      <t xml:space="preserve">Draaitabel analyseren - Opties drop down - </t>
    </r>
    <r>
      <rPr>
        <sz val="14"/>
        <rFont val="Calibri"/>
        <family val="2"/>
        <scheme val="minor"/>
      </rPr>
      <t>Rapportfilter pagina weergeven</t>
    </r>
  </si>
  <si>
    <r>
      <rPr>
        <b/>
        <sz val="24"/>
        <color rgb="FF7030A0"/>
        <rFont val="Calibri"/>
        <family val="2"/>
        <scheme val="minor"/>
      </rPr>
      <t>1.</t>
    </r>
    <r>
      <rPr>
        <sz val="24"/>
        <color rgb="FFFF0000"/>
        <rFont val="Calibri"/>
        <family val="2"/>
        <scheme val="minor"/>
      </rPr>
      <t xml:space="preserve"> Draaitabel Analyseren - Draaitabel - Opties</t>
    </r>
  </si>
  <si>
    <t>7. Verander de namen in de rijen en kolommen - Getalnotatie opmaken zoals de vorige opdracht</t>
  </si>
  <si>
    <t>9. Verander de namen in de rijen en kolommen - eventueel Getalnotatie opmaken zoals de vorige opdracht</t>
  </si>
  <si>
    <r>
      <t xml:space="preserve">4. Sleep </t>
    </r>
    <r>
      <rPr>
        <b/>
        <sz val="14"/>
        <color theme="1"/>
        <rFont val="Calibri"/>
        <family val="2"/>
        <scheme val="minor"/>
      </rPr>
      <t>Som of Sales</t>
    </r>
    <r>
      <rPr>
        <sz val="14"/>
        <color theme="1"/>
        <rFont val="Calibri"/>
        <family val="2"/>
        <scheme val="minor"/>
      </rPr>
      <t xml:space="preserve"> 2 keer in het Waarden veld  (let op kies SOM)</t>
    </r>
  </si>
  <si>
    <r>
      <rPr>
        <b/>
        <sz val="12"/>
        <color theme="1"/>
        <rFont val="Calibri"/>
        <family val="2"/>
        <scheme val="minor"/>
      </rPr>
      <t xml:space="preserve">Bestand - Opties - Geavanceerd </t>
    </r>
    <r>
      <rPr>
        <sz val="12"/>
        <color theme="1"/>
        <rFont val="Calibri"/>
        <family val="2"/>
        <scheme val="minor"/>
      </rPr>
      <t>-</t>
    </r>
    <r>
      <rPr>
        <i/>
        <sz val="12"/>
        <color theme="1"/>
        <rFont val="Calibri"/>
        <family val="2"/>
        <scheme val="minor"/>
      </rPr>
      <t xml:space="preserve"> (kopje Algemeen)</t>
    </r>
    <r>
      <rPr>
        <sz val="12"/>
        <color theme="1"/>
        <rFont val="Calibri"/>
        <family val="2"/>
        <scheme val="minor"/>
      </rPr>
      <t xml:space="preserve"> </t>
    </r>
    <r>
      <rPr>
        <b/>
        <i/>
        <sz val="12"/>
        <color theme="1"/>
        <rFont val="Calibri"/>
        <family val="2"/>
        <scheme val="minor"/>
      </rPr>
      <t>Aangepaste lijsten</t>
    </r>
    <r>
      <rPr>
        <sz val="12"/>
        <color theme="1"/>
        <rFont val="Calibri"/>
        <family val="2"/>
        <scheme val="minor"/>
      </rPr>
      <t xml:space="preserve"> -importeer de engelse maanden - OK</t>
    </r>
  </si>
  <si>
    <t xml:space="preserve">  De waarden worden nu cumulatief opgeteld van elke maand</t>
  </si>
  <si>
    <t>1. Maak een draaitabel in cel B24</t>
  </si>
  <si>
    <t xml:space="preserve">Omzet </t>
  </si>
  <si>
    <t>4. Rechterklik in de draaitabel op de rijlabels - Groeperen - typ in venster Op:</t>
  </si>
  <si>
    <t>Bier</t>
  </si>
  <si>
    <t>St. Anky Bier</t>
  </si>
  <si>
    <t>Taarttabel toont grafisch het verschil van omzet t.o.v. vorig jaar</t>
  </si>
  <si>
    <t>Ringtabel toont grafisch het %tage verschil van omzet verkoper t.o.v. vorig jaar</t>
  </si>
  <si>
    <t>1. Maak een slicer van de verkopers gekoppeld met de draaitabel in het Dashboard (activeer cel J12)</t>
  </si>
  <si>
    <t xml:space="preserve">    Items weergeven die zijn verwijderd uit de gegevensbron, uitvinken</t>
  </si>
  <si>
    <t>Taarttabel invoegen:</t>
  </si>
  <si>
    <t>3. Selecteer 1 verkoper in de slicer</t>
  </si>
  <si>
    <t>Jaren in rijen, anders kan de grafiek niet filteren</t>
  </si>
  <si>
    <t>5. Klik op een veldknop - rechtermuisklik - Alle veldknoppen verbergen in de grafiek; of (Analyseren - Veldknoppen aanklikken)</t>
  </si>
  <si>
    <t>6. Klik in de tabel - klik op groen kruis - Open Gegevenslabels - kies Bijschrift bij gegevens - Meer opties:</t>
  </si>
  <si>
    <t xml:space="preserve">    Kies Waarden - Categorienaam - Legandasleutel - Scheidingtekens - Nieuwe regel</t>
  </si>
  <si>
    <t>7. verplaats de waarden en vergroot de taartpunten zoals het voorbeeld</t>
  </si>
  <si>
    <t>8. Knip de slicer en de taarttabel uit deze opdracht en plak deze in het dashboard</t>
  </si>
  <si>
    <t xml:space="preserve">2. knip de slicer naar A23 in dit blad - Verkopers die niet meer in de database staan verwijderen: rechterklik in slicer - Slicerinstellingen - </t>
  </si>
  <si>
    <t>Klik in de de draaitabel in het dashboard</t>
  </si>
  <si>
    <t>4. Invoegen - (in vak Grafieken) Draaigrafiek - Draaigrafiek - Cirkel - OK - Knippen en hier in cel I23 plakken</t>
  </si>
  <si>
    <r>
      <t xml:space="preserve">3. Vul In het 2e veld =3%* </t>
    </r>
    <r>
      <rPr>
        <b/>
        <sz val="14"/>
        <color theme="1"/>
        <rFont val="Calibri"/>
        <family val="2"/>
        <scheme val="minor"/>
      </rPr>
      <t>klik</t>
    </r>
    <r>
      <rPr>
        <sz val="14"/>
        <color theme="1"/>
        <rFont val="Calibri"/>
        <family val="2"/>
        <scheme val="minor"/>
      </rPr>
      <t xml:space="preserve"> op </t>
    </r>
    <r>
      <rPr>
        <i/>
        <sz val="14"/>
        <color theme="1"/>
        <rFont val="Calibri"/>
        <family val="2"/>
        <scheme val="minor"/>
      </rPr>
      <t>Sales</t>
    </r>
    <r>
      <rPr>
        <sz val="14"/>
        <color theme="1"/>
        <rFont val="Calibri"/>
        <family val="2"/>
        <scheme val="minor"/>
      </rPr>
      <t xml:space="preserve"> - </t>
    </r>
    <r>
      <rPr>
        <b/>
        <sz val="14"/>
        <color theme="1"/>
        <rFont val="Calibri"/>
        <family val="2"/>
        <scheme val="minor"/>
      </rPr>
      <t>Veldinvoegen</t>
    </r>
    <r>
      <rPr>
        <sz val="14"/>
        <color theme="1"/>
        <rFont val="Calibri"/>
        <family val="2"/>
        <scheme val="minor"/>
      </rPr>
      <t xml:space="preserve"> - </t>
    </r>
    <r>
      <rPr>
        <b/>
        <sz val="14"/>
        <color theme="1"/>
        <rFont val="Calibri"/>
        <family val="2"/>
        <scheme val="minor"/>
      </rPr>
      <t>Toevoegen</t>
    </r>
    <r>
      <rPr>
        <sz val="14"/>
        <color theme="1"/>
        <rFont val="Calibri"/>
        <family val="2"/>
        <scheme val="minor"/>
      </rPr>
      <t xml:space="preserve"> - </t>
    </r>
    <r>
      <rPr>
        <b/>
        <sz val="14"/>
        <color theme="1"/>
        <rFont val="Calibri"/>
        <family val="2"/>
        <scheme val="minor"/>
      </rPr>
      <t>OK</t>
    </r>
  </si>
  <si>
    <t>spa</t>
  </si>
  <si>
    <r>
      <rPr>
        <b/>
        <sz val="14"/>
        <color rgb="FF00B050"/>
        <rFont val="Calibri"/>
        <family val="2"/>
        <scheme val="minor"/>
      </rPr>
      <t>Kolommen:</t>
    </r>
    <r>
      <rPr>
        <sz val="14"/>
        <color theme="1"/>
        <rFont val="Calibri"/>
        <family val="2"/>
        <scheme val="minor"/>
      </rPr>
      <t xml:space="preserve"> </t>
    </r>
    <r>
      <rPr>
        <b/>
        <sz val="14"/>
        <color theme="1"/>
        <rFont val="Calibri"/>
        <family val="2"/>
        <scheme val="minor"/>
      </rPr>
      <t>Years</t>
    </r>
  </si>
  <si>
    <r>
      <rPr>
        <b/>
        <sz val="14"/>
        <color rgb="FF00B050"/>
        <rFont val="Calibri"/>
        <family val="2"/>
        <scheme val="minor"/>
      </rPr>
      <t>Waarden:</t>
    </r>
    <r>
      <rPr>
        <b/>
        <sz val="14"/>
        <color theme="1"/>
        <rFont val="Calibri"/>
        <family val="2"/>
        <scheme val="minor"/>
      </rPr>
      <t xml:space="preserve"> Som of Sales (</t>
    </r>
    <r>
      <rPr>
        <sz val="14"/>
        <color theme="1"/>
        <rFont val="Calibri"/>
        <family val="2"/>
        <scheme val="minor"/>
      </rPr>
      <t>verkoop, aantal items, gemiddelden en prijzen)</t>
    </r>
  </si>
  <si>
    <r>
      <rPr>
        <b/>
        <sz val="14"/>
        <color rgb="FF00B050"/>
        <rFont val="Calibri"/>
        <family val="2"/>
        <scheme val="minor"/>
      </rPr>
      <t>Rijen:</t>
    </r>
    <r>
      <rPr>
        <b/>
        <sz val="14"/>
        <color theme="1"/>
        <rFont val="Calibri"/>
        <family val="2"/>
        <scheme val="minor"/>
      </rPr>
      <t xml:space="preserve"> Products en Salesperson </t>
    </r>
    <r>
      <rPr>
        <sz val="14"/>
        <color theme="1"/>
        <rFont val="Calibri"/>
        <family val="2"/>
        <scheme val="minor"/>
      </rPr>
      <t xml:space="preserve"> (Names, Locations, Klanten)</t>
    </r>
  </si>
  <si>
    <r>
      <rPr>
        <b/>
        <sz val="14"/>
        <color rgb="FF00B050"/>
        <rFont val="Calibri"/>
        <family val="2"/>
        <scheme val="minor"/>
      </rPr>
      <t>Rijen:</t>
    </r>
    <r>
      <rPr>
        <b/>
        <sz val="14"/>
        <color theme="1"/>
        <rFont val="Calibri"/>
        <family val="2"/>
        <scheme val="minor"/>
      </rPr>
      <t xml:space="preserve"> Products en Salesperson</t>
    </r>
    <r>
      <rPr>
        <sz val="14"/>
        <color theme="1"/>
        <rFont val="Calibri"/>
        <family val="2"/>
        <scheme val="minor"/>
      </rPr>
      <t xml:space="preserve"> (Names, Locations, Klanten)</t>
    </r>
  </si>
  <si>
    <t>Row Labels</t>
  </si>
  <si>
    <t>Grand Total</t>
  </si>
  <si>
    <t>(All)</t>
  </si>
  <si>
    <t>Column Labels</t>
  </si>
  <si>
    <r>
      <t xml:space="preserve">   klik  in tab </t>
    </r>
    <r>
      <rPr>
        <i/>
        <sz val="14"/>
        <color theme="1"/>
        <rFont val="Calibri"/>
        <family val="2"/>
        <scheme val="minor"/>
      </rPr>
      <t>Waarden weergeven als</t>
    </r>
    <r>
      <rPr>
        <sz val="14"/>
        <color theme="1"/>
        <rFont val="Calibri"/>
        <family val="2"/>
        <scheme val="minor"/>
      </rPr>
      <t xml:space="preserve"> - kies </t>
    </r>
    <r>
      <rPr>
        <i/>
        <sz val="14"/>
        <color theme="1"/>
        <rFont val="Calibri"/>
        <family val="2"/>
        <scheme val="minor"/>
      </rPr>
      <t>Voorlopig totaal in (Running total) - kies in het Basisveld - MONTH - OK</t>
    </r>
  </si>
  <si>
    <t xml:space="preserve">  De waarden worden nu cumulatief opgeteld van elke vorige maand</t>
  </si>
  <si>
    <r>
      <t>4. Sleep</t>
    </r>
    <r>
      <rPr>
        <b/>
        <sz val="14"/>
        <color theme="1"/>
        <rFont val="Calibri"/>
        <family val="2"/>
        <scheme val="minor"/>
      </rPr>
      <t xml:space="preserve"> Sales</t>
    </r>
    <r>
      <rPr>
        <sz val="14"/>
        <color theme="1"/>
        <rFont val="Calibri"/>
        <family val="2"/>
        <scheme val="minor"/>
      </rPr>
      <t xml:space="preserve"> 2 keer in het Waarden veld  (let op kies SOM)</t>
    </r>
  </si>
  <si>
    <r>
      <t xml:space="preserve">7. kies tab </t>
    </r>
    <r>
      <rPr>
        <i/>
        <sz val="14"/>
        <color theme="1"/>
        <rFont val="Calibri"/>
        <family val="2"/>
        <scheme val="minor"/>
      </rPr>
      <t>Waarden</t>
    </r>
    <r>
      <rPr>
        <sz val="14"/>
        <color theme="1"/>
        <rFont val="Calibri"/>
        <family val="2"/>
        <scheme val="minor"/>
      </rPr>
      <t xml:space="preserve"> </t>
    </r>
    <r>
      <rPr>
        <i/>
        <sz val="14"/>
        <color theme="1"/>
        <rFont val="Calibri"/>
        <family val="2"/>
        <scheme val="minor"/>
      </rPr>
      <t>weergeven</t>
    </r>
    <r>
      <rPr>
        <sz val="14"/>
        <color theme="1"/>
        <rFont val="Calibri"/>
        <family val="2"/>
        <scheme val="minor"/>
      </rPr>
      <t xml:space="preserve"> </t>
    </r>
    <r>
      <rPr>
        <i/>
        <sz val="14"/>
        <color theme="1"/>
        <rFont val="Calibri"/>
        <family val="2"/>
        <scheme val="minor"/>
      </rPr>
      <t>als</t>
    </r>
    <r>
      <rPr>
        <sz val="14"/>
        <color theme="1"/>
        <rFont val="Calibri"/>
        <family val="2"/>
        <scheme val="minor"/>
      </rPr>
      <t xml:space="preserve"> - kies </t>
    </r>
    <r>
      <rPr>
        <b/>
        <i/>
        <sz val="14"/>
        <color theme="1"/>
        <rFont val="Calibri"/>
        <family val="2"/>
        <scheme val="minor"/>
      </rPr>
      <t>Verschil</t>
    </r>
    <r>
      <rPr>
        <b/>
        <sz val="14"/>
        <color theme="1"/>
        <rFont val="Calibri"/>
        <family val="2"/>
        <scheme val="minor"/>
      </rPr>
      <t xml:space="preserve"> </t>
    </r>
    <r>
      <rPr>
        <b/>
        <i/>
        <sz val="14"/>
        <color theme="1"/>
        <rFont val="Calibri"/>
        <family val="2"/>
        <scheme val="minor"/>
      </rPr>
      <t>met</t>
    </r>
    <r>
      <rPr>
        <sz val="14"/>
        <color theme="1"/>
        <rFont val="Calibri"/>
        <family val="2"/>
        <scheme val="minor"/>
      </rPr>
      <t xml:space="preserve"> - (</t>
    </r>
    <r>
      <rPr>
        <i/>
        <sz val="14"/>
        <color theme="1"/>
        <rFont val="Calibri"/>
        <family val="2"/>
        <scheme val="minor"/>
      </rPr>
      <t>Difference from</t>
    </r>
    <r>
      <rPr>
        <sz val="14"/>
        <color theme="1"/>
        <rFont val="Calibri"/>
        <family val="2"/>
        <scheme val="minor"/>
      </rPr>
      <t>) - Vorige -  kies MONTH klik op:</t>
    </r>
  </si>
  <si>
    <r>
      <t>8. Getalnotatie - kies Getal - geen decimalen - klik op</t>
    </r>
    <r>
      <rPr>
        <i/>
        <sz val="14"/>
        <color theme="1"/>
        <rFont val="Calibri"/>
        <family val="2"/>
        <scheme val="minor"/>
      </rPr>
      <t xml:space="preserve"> Negatieve getallen</t>
    </r>
    <r>
      <rPr>
        <sz val="14"/>
        <color theme="1"/>
        <rFont val="Calibri"/>
        <family val="2"/>
        <scheme val="minor"/>
      </rPr>
      <t xml:space="preserve"> (min rood)</t>
    </r>
  </si>
  <si>
    <t>Sorteer de maanden zodat januari bovenaan komt te staan en niet april</t>
  </si>
  <si>
    <t>Sum of Inflatie</t>
  </si>
  <si>
    <t>Knip straks de grafieken en slicer naar Dashboard om er een compleet dashboard van te maken zoals het voorbeeld</t>
  </si>
  <si>
    <t>ORDER DATE in RIJEN</t>
  </si>
  <si>
    <t>SALES in RIJEN</t>
  </si>
  <si>
    <t>REGION en REGION2 (EAST &amp; WEST) in RIJEN</t>
  </si>
  <si>
    <t>Filter draaitabel Datum</t>
  </si>
  <si>
    <t>Er kan ook een periode zoals 1e kwt  gekozen worden</t>
  </si>
  <si>
    <t>2023</t>
  </si>
  <si>
    <t>3. Koppel met een = teken in cel E27  - de cel J28 (data van 2022) uit de draaitabel</t>
  </si>
  <si>
    <t>DRAAITABEL.OPHALEN("SALES ";$Q$2;"SALES PERSON";Q4;"YEAR";2022)</t>
  </si>
  <si>
    <t>Voorbeeld 2022 van Jacky</t>
  </si>
  <si>
    <t>ALS.FOUT(DRAAITABEL.OPHALEN("SALES ";$I$26;"SALES PERSON";I28;"YEAR";2022);"")</t>
  </si>
  <si>
    <t>Opmaken: Filter op jaar 2023</t>
  </si>
  <si>
    <t>Waarden:   Filter op jaar 2023 - Verwijder Totalen</t>
  </si>
  <si>
    <t>Invoegen - Draaitabel - Selecteer de tab Data van 2023 in cel B19 (Data van 1 jaar uit de database halen)</t>
  </si>
  <si>
    <t>Gesorteerd met slicer op 2023</t>
  </si>
  <si>
    <t>4. Koppel met een = teken in cel F27  - de cel K28 (data van 2023) uit de draaitabel</t>
  </si>
  <si>
    <t xml:space="preserve">Sum of SALES </t>
  </si>
  <si>
    <t>Dashboard Omzet verschil tussen 2 jaar - per Regio</t>
  </si>
  <si>
    <t>Het geldt alleen voor data van het computer jaar en 1 jaar eerder</t>
  </si>
  <si>
    <r>
      <t>4</t>
    </r>
    <r>
      <rPr>
        <sz val="12"/>
        <color rgb="FF0A0101"/>
        <rFont val="Calibri"/>
        <family val="2"/>
        <scheme val="minor"/>
      </rPr>
      <t>. </t>
    </r>
    <r>
      <rPr>
        <b/>
        <sz val="12"/>
        <color rgb="FF0A0101"/>
        <rFont val="Calibri"/>
        <family val="2"/>
        <scheme val="minor"/>
      </rPr>
      <t>Verwijder</t>
    </r>
    <r>
      <rPr>
        <sz val="12"/>
        <color rgb="FF0A0101"/>
        <rFont val="Calibri"/>
        <family val="2"/>
        <scheme val="minor"/>
      </rPr>
      <t> 2018  en klik </t>
    </r>
    <r>
      <rPr>
        <b/>
        <sz val="12"/>
        <color rgb="FF0A0101"/>
        <rFont val="Calibri"/>
        <family val="2"/>
        <scheme val="minor"/>
      </rPr>
      <t>OK</t>
    </r>
    <r>
      <rPr>
        <sz val="12"/>
        <color rgb="FF0A0101"/>
        <rFont val="Calibri"/>
        <family val="2"/>
        <scheme val="minor"/>
      </rPr>
      <t> om dit dialoogvenster te sluiten, en nu is uw berekende veld permanent verwijderd, u kunt het niet meer herstellen.</t>
    </r>
  </si>
  <si>
    <t>Er kan ook een periode zoals 1e kwt gekozen worden</t>
  </si>
  <si>
    <t>Jaren</t>
  </si>
  <si>
    <t>Eventueel de Ringtabel hier maken en naar het dashboard kopieren, daarna het percentage in het dashboard maken</t>
  </si>
  <si>
    <r>
      <t xml:space="preserve">5. </t>
    </r>
    <r>
      <rPr>
        <i/>
        <sz val="14"/>
        <color theme="1"/>
        <rFont val="Calibri"/>
        <family val="2"/>
        <scheme val="minor"/>
      </rPr>
      <t xml:space="preserve">Maak tekstvak voor dynamisch % in het dashboard - </t>
    </r>
    <r>
      <rPr>
        <b/>
        <sz val="14"/>
        <color theme="1"/>
        <rFont val="Calibri"/>
        <family val="2"/>
        <scheme val="minor"/>
      </rPr>
      <t>Invoegen</t>
    </r>
    <r>
      <rPr>
        <i/>
        <sz val="14"/>
        <color theme="1"/>
        <rFont val="Calibri"/>
        <family val="2"/>
        <scheme val="minor"/>
      </rPr>
      <t xml:space="preserve"> - </t>
    </r>
    <r>
      <rPr>
        <b/>
        <sz val="14"/>
        <color theme="1"/>
        <rFont val="Calibri"/>
        <family val="2"/>
        <scheme val="minor"/>
      </rPr>
      <t>Tekstvak</t>
    </r>
    <r>
      <rPr>
        <i/>
        <sz val="14"/>
        <color theme="1"/>
        <rFont val="Calibri"/>
        <family val="2"/>
        <scheme val="minor"/>
      </rPr>
      <t xml:space="preserve"> - </t>
    </r>
    <r>
      <rPr>
        <sz val="14"/>
        <color theme="1"/>
        <rFont val="Calibri"/>
        <family val="2"/>
        <scheme val="minor"/>
      </rPr>
      <t>sleep onder grafiek - typ = in de formulebalk en klik cel C27 (het %)</t>
    </r>
  </si>
  <si>
    <t>Sales person</t>
  </si>
  <si>
    <t>Years</t>
  </si>
  <si>
    <t>Aantal Transacties</t>
  </si>
  <si>
    <t>Som van SALES 2</t>
  </si>
  <si>
    <t>180000-189999</t>
  </si>
  <si>
    <t>230000-239999</t>
  </si>
  <si>
    <t>Gemiddelde</t>
  </si>
  <si>
    <t>Aantal</t>
  </si>
  <si>
    <t>8. Geef de tabel een kleur en gebruik de Rapportweergave</t>
  </si>
  <si>
    <t>Verschil vorige maand</t>
  </si>
  <si>
    <t>Cumulatief</t>
  </si>
  <si>
    <t>1-1-2023 - 7-1-2023</t>
  </si>
  <si>
    <t>8-1-2023 - 14-1-2023</t>
  </si>
  <si>
    <t>15-1-2023 - 21-1-2023</t>
  </si>
  <si>
    <t>22-1-2023 - 28-1-2023</t>
  </si>
  <si>
    <t>29-1-2023 - 4-2-2023</t>
  </si>
  <si>
    <t>5-2-2023 - 11-2-2023</t>
  </si>
  <si>
    <t>12-2-2023 - 18-2-2023</t>
  </si>
  <si>
    <t>5-3-2023 - 11-3-2023</t>
  </si>
  <si>
    <t>12-3-2023 - 18-3-2023</t>
  </si>
  <si>
    <t>19-3-2023 - 25-3-2023</t>
  </si>
  <si>
    <t>2-4-2023 - 8-4-2023</t>
  </si>
  <si>
    <t>9-4-2023 - 15-4-2023</t>
  </si>
  <si>
    <t>30-4-2023 - 6-5-2023</t>
  </si>
  <si>
    <t>7-5-2023 - 13-5-2023</t>
  </si>
  <si>
    <t>14-5-2023 - 20-5-2023</t>
  </si>
  <si>
    <t>28-5-2023 - 3-6-2023</t>
  </si>
  <si>
    <t>4-6-2023 - 10-6-2023</t>
  </si>
  <si>
    <t>11-6-2023 - 17-6-2023</t>
  </si>
  <si>
    <t>18-6-2023 - 24-6-2023</t>
  </si>
  <si>
    <t>25-6-2023 - 1-7-2023</t>
  </si>
  <si>
    <t>2-7-2023 - 8-7-2023</t>
  </si>
  <si>
    <t>9-7-2023 - 15-7-2023</t>
  </si>
  <si>
    <t>23-7-2023 - 29-7-2023</t>
  </si>
  <si>
    <t>30-7-2023 - 5-8-2023</t>
  </si>
  <si>
    <t>6-8-2023 - 12-8-2023</t>
  </si>
  <si>
    <t>13-8-2023 - 19-8-2023</t>
  </si>
  <si>
    <t>20-8-2023 - 26-8-2023</t>
  </si>
  <si>
    <t>3-9-2023 - 9-9-2023</t>
  </si>
  <si>
    <t>10-9-2023 - 16-9-2023</t>
  </si>
  <si>
    <t>17-9-2023 - 23-9-2023</t>
  </si>
  <si>
    <t>24-9-2023 - 30-9-2023</t>
  </si>
  <si>
    <t>1-10-2023 - 7-10-2023</t>
  </si>
  <si>
    <t>8-10-2023 - 14-10-2023</t>
  </si>
  <si>
    <t>15-10-2023 - 21-10-2023</t>
  </si>
  <si>
    <t>22-10-2023 - 28-10-2023</t>
  </si>
  <si>
    <t>29-10-2023 - 4-11-2023</t>
  </si>
  <si>
    <t>5-11-2023 - 11-11-2023</t>
  </si>
  <si>
    <t>12-11-2023 - 18-11-2023</t>
  </si>
  <si>
    <t>19-11-2023 - 25-11-2023</t>
  </si>
  <si>
    <t>26-11-2023 - 2-12-2023</t>
  </si>
  <si>
    <t>3-12-2023 - 9-12-2023</t>
  </si>
  <si>
    <t>10-12-2023 - 16-12-2023</t>
  </si>
  <si>
    <t>17-12-2023 - 23-12-2023</t>
  </si>
  <si>
    <t>24-12-2023 - 30-12-2023</t>
  </si>
  <si>
    <t>3-1-2021 - 9-1-2021</t>
  </si>
  <si>
    <t>10-1-2021 - 16-1-2021</t>
  </si>
  <si>
    <t>17-1-2021 - 23-1-2021</t>
  </si>
  <si>
    <t>24-1-2021 - 30-1-2021</t>
  </si>
  <si>
    <t>31-1-2021 - 6-2-2021</t>
  </si>
  <si>
    <t>7-2-2021 - 13-2-2021</t>
  </si>
  <si>
    <t>14-2-2021 - 20-2-2021</t>
  </si>
  <si>
    <t>21-2-2021 - 27-2-2021</t>
  </si>
  <si>
    <t>28-2-2021 - 6-3-2021</t>
  </si>
  <si>
    <t>7-3-2021 - 13-3-2021</t>
  </si>
  <si>
    <t>21-3-2021 - 27-3-2021</t>
  </si>
  <si>
    <t>28-3-2021 - 3-4-2021</t>
  </si>
  <si>
    <t>4-4-2021 - 10-4-2021</t>
  </si>
  <si>
    <t>11-4-2021 - 17-4-2021</t>
  </si>
  <si>
    <t>18-4-2021 - 24-4-2021</t>
  </si>
  <si>
    <t>25-4-2021 - 1-5-2021</t>
  </si>
  <si>
    <t>2-5-2021 - 8-5-2021</t>
  </si>
  <si>
    <t>9-5-2021 - 15-5-2021</t>
  </si>
  <si>
    <t>16-5-2021 - 22-5-2021</t>
  </si>
  <si>
    <t>23-5-2021 - 29-5-2021</t>
  </si>
  <si>
    <t>30-5-2021 - 5-6-2021</t>
  </si>
  <si>
    <t>6-6-2021 - 12-6-2021</t>
  </si>
  <si>
    <t>13-6-2021 - 19-6-2021</t>
  </si>
  <si>
    <t>20-6-2021 - 26-6-2021</t>
  </si>
  <si>
    <t>27-6-2021 - 3-7-2021</t>
  </si>
  <si>
    <t>4-7-2021 - 10-7-2021</t>
  </si>
  <si>
    <t>11-7-2021 - 17-7-2021</t>
  </si>
  <si>
    <t>18-7-2021 - 24-7-2021</t>
  </si>
  <si>
    <t>25-7-2021 - 31-7-2021</t>
  </si>
  <si>
    <t>1-8-2021 - 7-8-2021</t>
  </si>
  <si>
    <t>8-8-2021 - 14-8-2021</t>
  </si>
  <si>
    <t>15-8-2021 - 21-8-2021</t>
  </si>
  <si>
    <t>29-8-2021 - 4-9-2021</t>
  </si>
  <si>
    <t>5-9-2021 - 11-9-2021</t>
  </si>
  <si>
    <t>12-9-2021 - 18-9-2021</t>
  </si>
  <si>
    <t>26-9-2021 - 2-10-2021</t>
  </si>
  <si>
    <t>3-10-2021 - 9-10-2021</t>
  </si>
  <si>
    <t>10-10-2021 - 16-10-2021</t>
  </si>
  <si>
    <t>17-10-2021 - 23-10-2021</t>
  </si>
  <si>
    <t>24-10-2021 - 30-10-2021</t>
  </si>
  <si>
    <t>31-10-2021 - 6-11-2021</t>
  </si>
  <si>
    <t>7-11-2021 - 13-11-2021</t>
  </si>
  <si>
    <t>14-11-2021 - 20-11-2021</t>
  </si>
  <si>
    <t>28-11-2021 - 4-12-2021</t>
  </si>
  <si>
    <t>5-12-2021 - 11-12-2021</t>
  </si>
  <si>
    <t>12-12-2021 - 18-12-2021</t>
  </si>
  <si>
    <t>19-12-2021 - 25-12-2021</t>
  </si>
  <si>
    <t>26-12-2021 - 1-1-2022</t>
  </si>
  <si>
    <t>2-1-2022 - 8-1-2022</t>
  </si>
  <si>
    <t>9-1-2022 - 15-1-2022</t>
  </si>
  <si>
    <t>16-1-2022 - 22-1-2022</t>
  </si>
  <si>
    <t>23-1-2022 - 29-1-2022</t>
  </si>
  <si>
    <t>30-1-2022 - 5-2-2022</t>
  </si>
  <si>
    <t>13-2-2022 - 19-2-2022</t>
  </si>
  <si>
    <t>20-2-2022 - 26-2-2022</t>
  </si>
  <si>
    <t>27-2-2022 - 5-3-2022</t>
  </si>
  <si>
    <t>6-3-2022 - 12-3-2022</t>
  </si>
  <si>
    <t>27-3-2022 - 2-4-2022</t>
  </si>
  <si>
    <t>3-4-2022 - 9-4-2022</t>
  </si>
  <si>
    <t>10-4-2022 - 16-4-2022</t>
  </si>
  <si>
    <t>24-4-2022 - 30-4-2022</t>
  </si>
  <si>
    <t>8-5-2022 - 14-5-2022</t>
  </si>
  <si>
    <t>15-5-2022 - 21-5-2022</t>
  </si>
  <si>
    <t>22-5-2022 - 28-5-2022</t>
  </si>
  <si>
    <t>29-5-2022 - 4-6-2022</t>
  </si>
  <si>
    <t>5-6-2022 - 11-6-2022</t>
  </si>
  <si>
    <t>12-6-2022 - 18-6-2022</t>
  </si>
  <si>
    <t>19-6-2022 - 25-6-2022</t>
  </si>
  <si>
    <t>3-7-2022 - 9-7-2022</t>
  </si>
  <si>
    <t>10-7-2022 - 16-7-2022</t>
  </si>
  <si>
    <t>17-7-2022 - 23-7-2022</t>
  </si>
  <si>
    <t>24-7-2022 - 30-7-2022</t>
  </si>
  <si>
    <t>31-7-2022 - 6-8-2022</t>
  </si>
  <si>
    <t>7-8-2022 - 13-8-2022</t>
  </si>
  <si>
    <t>4-9-2022 - 10-9-2022</t>
  </si>
  <si>
    <t>11-9-2022 - 17-9-2022</t>
  </si>
  <si>
    <t>18-9-2022 - 24-9-2022</t>
  </si>
  <si>
    <t>25-9-2022 - 1-10-2022</t>
  </si>
  <si>
    <t>2-10-2022 - 8-10-2022</t>
  </si>
  <si>
    <t>9-10-2022 - 15-10-2022</t>
  </si>
  <si>
    <t>16-10-2022 - 22-10-2022</t>
  </si>
  <si>
    <t>23-10-2022 - 29-10-2022</t>
  </si>
  <si>
    <t>30-10-2022 - 5-11-2022</t>
  </si>
  <si>
    <t>6-11-2022 - 12-11-2022</t>
  </si>
  <si>
    <t>13-11-2022 - 19-11-2022</t>
  </si>
  <si>
    <t>20-11-2022 - 26-11-2022</t>
  </si>
  <si>
    <t>27-11-2022 - 3-12-2022</t>
  </si>
  <si>
    <t>4-12-2022 - 10-12-2022</t>
  </si>
  <si>
    <t>11-12-2022 - 17-12-2022</t>
  </si>
  <si>
    <t>18-12-2022 - 24-12-2022</t>
  </si>
  <si>
    <t>25-12-2022 - 31-12-2022</t>
  </si>
  <si>
    <r>
      <t xml:space="preserve">    verander in de formulebalk "</t>
    </r>
    <r>
      <rPr>
        <i/>
        <sz val="14"/>
        <color theme="1"/>
        <rFont val="Calibri"/>
        <family val="2"/>
        <scheme val="minor"/>
      </rPr>
      <t>Jacky Lee</t>
    </r>
    <r>
      <rPr>
        <sz val="14"/>
        <color theme="1"/>
        <rFont val="Calibri"/>
        <family val="2"/>
        <scheme val="minor"/>
      </rPr>
      <t>" in I28 of klik de naam aan (herhaal dit voor alle Verkopers of gebruik de vulgreep)</t>
    </r>
  </si>
  <si>
    <r>
      <t xml:space="preserve">Maak eventueel met de kennis die u nu heeft de taarttabel met slicer in de rechterbovenhoek van het dashboard </t>
    </r>
    <r>
      <rPr>
        <sz val="14"/>
        <color theme="1"/>
        <rFont val="Calibri"/>
        <family val="2"/>
        <scheme val="minor"/>
      </rPr>
      <t>(zoals in het voorbeeld)</t>
    </r>
  </si>
  <si>
    <r>
      <t xml:space="preserve">2. Rechterklik </t>
    </r>
    <r>
      <rPr>
        <b/>
        <sz val="14"/>
        <color theme="1"/>
        <rFont val="Calibri"/>
        <family val="2"/>
        <scheme val="minor"/>
      </rPr>
      <t xml:space="preserve">Gegevens selecteren - Toevoegen - </t>
    </r>
    <r>
      <rPr>
        <sz val="14"/>
        <color theme="1"/>
        <rFont val="Calibri"/>
        <family val="2"/>
        <scheme val="minor"/>
      </rPr>
      <t>typ in het</t>
    </r>
    <r>
      <rPr>
        <i/>
        <sz val="14"/>
        <color theme="1"/>
        <rFont val="Calibri"/>
        <family val="2"/>
        <scheme val="minor"/>
      </rPr>
      <t xml:space="preserve"> 1e veld</t>
    </r>
    <r>
      <rPr>
        <b/>
        <i/>
        <sz val="14"/>
        <color theme="1"/>
        <rFont val="Calibri"/>
        <family val="2"/>
        <scheme val="minor"/>
      </rPr>
      <t xml:space="preserve"> (Reeksnaam)</t>
    </r>
    <r>
      <rPr>
        <b/>
        <sz val="14"/>
        <color theme="1"/>
        <rFont val="Calibri"/>
        <family val="2"/>
        <scheme val="minor"/>
      </rPr>
      <t xml:space="preserve"> B9</t>
    </r>
    <r>
      <rPr>
        <sz val="14"/>
        <color theme="1"/>
        <rFont val="Calibri"/>
        <family val="2"/>
        <scheme val="minor"/>
      </rPr>
      <t xml:space="preserve"> of klik deze aan (Jacky Lee)</t>
    </r>
  </si>
  <si>
    <t>1e naam D27</t>
  </si>
  <si>
    <t>2e Waarden 2022-2023</t>
  </si>
  <si>
    <t>OK</t>
  </si>
  <si>
    <t>2e venster Edit selecteer 2022 en 2023 E26 en F26 OK</t>
  </si>
  <si>
    <t>Ringgrafiek instelling</t>
  </si>
  <si>
    <r>
      <t xml:space="preserve">1. Ga naar cel B23 en voeg een donutgrafiek in via: </t>
    </r>
    <r>
      <rPr>
        <b/>
        <sz val="14"/>
        <color theme="1"/>
        <rFont val="Calibri"/>
        <family val="2"/>
        <scheme val="minor"/>
      </rPr>
      <t xml:space="preserve">Invoegen - Cirkel - </t>
    </r>
    <r>
      <rPr>
        <sz val="14"/>
        <color theme="1"/>
        <rFont val="Calibri"/>
        <family val="2"/>
        <scheme val="minor"/>
      </rPr>
      <t>kies</t>
    </r>
    <r>
      <rPr>
        <b/>
        <sz val="14"/>
        <color theme="1"/>
        <rFont val="Calibri"/>
        <family val="2"/>
        <scheme val="minor"/>
      </rPr>
      <t xml:space="preserve"> Ring</t>
    </r>
  </si>
  <si>
    <r>
      <t xml:space="preserve">    </t>
    </r>
    <r>
      <rPr>
        <b/>
        <u/>
        <sz val="14"/>
        <color theme="1"/>
        <rFont val="Calibri"/>
        <family val="2"/>
        <scheme val="minor"/>
      </rPr>
      <t>delete</t>
    </r>
    <r>
      <rPr>
        <sz val="14"/>
        <color theme="1"/>
        <rFont val="Calibri"/>
        <family val="2"/>
        <scheme val="minor"/>
      </rPr>
      <t xml:space="preserve"> de inhoud van 2e venster (Reekswaarden) - selecteer de waarden van 2022 en 2023 uit cellen  C9 en D9. </t>
    </r>
  </si>
  <si>
    <t>3. In rechterveld (Horzontale aslabels) klik Bewerken - Selecteer de cellen C8 en D8 (2022 en 2023 - Legenda)</t>
  </si>
  <si>
    <t>Berekend veld kan foutmelding 0 geven met meerdere jaren rekenen ( data per jaar in nieuw werkblad zetten en eruit filteren)</t>
  </si>
  <si>
    <t xml:space="preserve">2. Kopieer de grafieken en slicer van opdracht Slicer &amp; Grafieken naar het Dashboard </t>
  </si>
  <si>
    <t>Cola Total</t>
  </si>
  <si>
    <t>Sum of SALES 2</t>
  </si>
  <si>
    <t>Sum of SALES 3</t>
  </si>
  <si>
    <t>Sum of Field1</t>
  </si>
  <si>
    <t>Totaal Jacky Lee</t>
  </si>
  <si>
    <t>Totaal John Deckers</t>
  </si>
  <si>
    <t>Totaal Math Jenzen</t>
  </si>
  <si>
    <t>Totaal Wesly Snake</t>
  </si>
  <si>
    <t>(Alle)</t>
  </si>
  <si>
    <t>Eindtotaal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</si>
</sst>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0.00_-;\-* #,##0.00_-;_-* &quot;-&quot;??_-;_-@_-"/>
    <numFmt numFmtId="165" formatCode="#,##0_ ;\-#,##0\ "/>
    <numFmt numFmtId="166" formatCode="_-* #,##0_-;\-* #,##0_-;_-* &quot;-&quot;??_-;_-@_-"/>
    <numFmt numFmtId="167" formatCode="#,##0_ ;[Red]\-#,##0\ "/>
    <numFmt numFmtId="168" formatCode="dd/mm/yyyy"/>
    <numFmt numFmtId="169" formatCode="0.00_ ;[Red]\-0.00\ "/>
  </numFmts>
  <fonts count="75" x14ac:knownFonts="1">
    <font>
      <sz val="12"/>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0"/>
      <name val="Calibri"/>
      <family val="2"/>
      <scheme val="minor"/>
    </font>
    <font>
      <sz val="12"/>
      <color theme="0"/>
      <name val="Calibri"/>
      <family val="2"/>
      <scheme val="minor"/>
    </font>
    <font>
      <sz val="12"/>
      <color theme="0" tint="-0.14999847407452621"/>
      <name val="Calibri"/>
      <family val="2"/>
      <scheme val="minor"/>
    </font>
    <font>
      <sz val="12"/>
      <color theme="0" tint="-0.499984740745262"/>
      <name val="Calibri"/>
      <family val="2"/>
      <scheme val="minor"/>
    </font>
    <font>
      <sz val="12"/>
      <color rgb="FFFF0000"/>
      <name val="Calibri"/>
      <family val="2"/>
      <scheme val="minor"/>
    </font>
    <font>
      <sz val="16"/>
      <color theme="0" tint="-0.14999847407452621"/>
      <name val="Calibri"/>
      <family val="2"/>
      <scheme val="minor"/>
    </font>
    <font>
      <b/>
      <sz val="14"/>
      <color theme="1"/>
      <name val="Calibri"/>
      <family val="2"/>
      <scheme val="minor"/>
    </font>
    <font>
      <b/>
      <sz val="14"/>
      <color rgb="FF00B050"/>
      <name val="Calibri"/>
      <family val="2"/>
      <scheme val="minor"/>
    </font>
    <font>
      <sz val="14"/>
      <color theme="1"/>
      <name val="Calibri"/>
      <family val="2"/>
      <scheme val="minor"/>
    </font>
    <font>
      <i/>
      <sz val="14"/>
      <color theme="1"/>
      <name val="Calibri"/>
      <family val="2"/>
      <scheme val="minor"/>
    </font>
    <font>
      <sz val="16"/>
      <color theme="1"/>
      <name val="Calibri"/>
      <family val="2"/>
      <scheme val="minor"/>
    </font>
    <font>
      <i/>
      <sz val="16"/>
      <color theme="1"/>
      <name val="Calibri"/>
      <family val="2"/>
      <scheme val="minor"/>
    </font>
    <font>
      <b/>
      <sz val="24"/>
      <color theme="0"/>
      <name val="Calibri"/>
      <family val="2"/>
      <scheme val="minor"/>
    </font>
    <font>
      <b/>
      <sz val="26"/>
      <color theme="0"/>
      <name val="Calibri"/>
      <family val="2"/>
      <scheme val="minor"/>
    </font>
    <font>
      <i/>
      <sz val="14"/>
      <color rgb="FF00B0F0"/>
      <name val="Calibri"/>
      <family val="2"/>
      <scheme val="minor"/>
    </font>
    <font>
      <b/>
      <i/>
      <sz val="24"/>
      <color theme="0"/>
      <name val="Calibri"/>
      <family val="2"/>
      <scheme val="minor"/>
    </font>
    <font>
      <sz val="14"/>
      <color rgb="FF7030A0"/>
      <name val="Calibri"/>
      <family val="2"/>
      <scheme val="minor"/>
    </font>
    <font>
      <b/>
      <sz val="14"/>
      <color theme="5"/>
      <name val="Calibri"/>
      <family val="2"/>
      <scheme val="minor"/>
    </font>
    <font>
      <sz val="14"/>
      <name val="Calibri"/>
      <family val="2"/>
      <scheme val="minor"/>
    </font>
    <font>
      <b/>
      <sz val="14"/>
      <name val="Calibri"/>
      <family val="2"/>
      <scheme val="minor"/>
    </font>
    <font>
      <b/>
      <sz val="14"/>
      <color theme="2" tint="-0.499984740745262"/>
      <name val="Calibri"/>
      <family val="2"/>
      <scheme val="minor"/>
    </font>
    <font>
      <b/>
      <sz val="16"/>
      <color theme="9"/>
      <name val="Calibri"/>
      <family val="2"/>
      <scheme val="minor"/>
    </font>
    <font>
      <sz val="24"/>
      <color rgb="FFFF0000"/>
      <name val="Calibri"/>
      <family val="2"/>
      <scheme val="minor"/>
    </font>
    <font>
      <b/>
      <sz val="24"/>
      <color rgb="FF7030A0"/>
      <name val="Calibri"/>
      <family val="2"/>
      <scheme val="minor"/>
    </font>
    <font>
      <sz val="16"/>
      <color rgb="FF0070C0"/>
      <name val="Calibri"/>
      <family val="2"/>
      <scheme val="minor"/>
    </font>
    <font>
      <sz val="12"/>
      <color theme="1"/>
      <name val="Arial"/>
      <family val="2"/>
    </font>
    <font>
      <sz val="16"/>
      <color theme="0"/>
      <name val="Calibri"/>
      <family val="2"/>
      <scheme val="minor"/>
    </font>
    <font>
      <b/>
      <sz val="11"/>
      <color theme="1"/>
      <name val="Calibri"/>
      <family val="2"/>
      <scheme val="minor"/>
    </font>
    <font>
      <sz val="28"/>
      <color rgb="FF002060"/>
      <name val="Calibri"/>
      <family val="2"/>
      <scheme val="minor"/>
    </font>
    <font>
      <b/>
      <sz val="12"/>
      <color theme="7" tint="-0.249977111117893"/>
      <name val="Calibri"/>
      <family val="2"/>
      <scheme val="minor"/>
    </font>
    <font>
      <b/>
      <sz val="24"/>
      <color theme="7" tint="-0.499984740745262"/>
      <name val="Calibri"/>
      <family val="2"/>
      <scheme val="minor"/>
    </font>
    <font>
      <sz val="22"/>
      <color theme="7" tint="-0.499984740745262"/>
      <name val="Calibri"/>
      <family val="2"/>
      <scheme val="minor"/>
    </font>
    <font>
      <sz val="9"/>
      <color theme="4"/>
      <name val="Calibri"/>
      <family val="2"/>
      <scheme val="minor"/>
    </font>
    <font>
      <sz val="12"/>
      <color theme="0" tint="-0.14999847407452621"/>
      <name val="Arial"/>
      <family val="2"/>
    </font>
    <font>
      <sz val="14"/>
      <color theme="1"/>
      <name val="Arial"/>
      <family val="2"/>
    </font>
    <font>
      <b/>
      <i/>
      <sz val="14"/>
      <color theme="1"/>
      <name val="Calibri"/>
      <family val="2"/>
      <scheme val="minor"/>
    </font>
    <font>
      <b/>
      <u/>
      <sz val="14"/>
      <color theme="1"/>
      <name val="Calibri"/>
      <family val="2"/>
      <scheme val="minor"/>
    </font>
    <font>
      <b/>
      <sz val="14"/>
      <color theme="0" tint="-0.499984740745262"/>
      <name val="Calibri"/>
      <family val="2"/>
      <scheme val="minor"/>
    </font>
    <font>
      <b/>
      <u/>
      <sz val="24"/>
      <color theme="0"/>
      <name val="Calibri"/>
      <family val="2"/>
      <scheme val="minor"/>
    </font>
    <font>
      <b/>
      <sz val="16"/>
      <color theme="1"/>
      <name val="Calibri"/>
      <family val="2"/>
      <scheme val="minor"/>
    </font>
    <font>
      <i/>
      <sz val="14"/>
      <name val="Calibri"/>
      <family val="2"/>
      <scheme val="minor"/>
    </font>
    <font>
      <sz val="10"/>
      <name val="Calibri"/>
      <family val="2"/>
      <scheme val="minor"/>
    </font>
    <font>
      <b/>
      <sz val="24"/>
      <color rgb="FFFF0000"/>
      <name val="Calibri"/>
      <family val="2"/>
      <scheme val="minor"/>
    </font>
    <font>
      <b/>
      <sz val="24"/>
      <color theme="7" tint="-0.249977111117893"/>
      <name val="Calibri"/>
      <family val="2"/>
      <scheme val="minor"/>
    </font>
    <font>
      <b/>
      <sz val="16"/>
      <color theme="3" tint="0.39997558519241921"/>
      <name val="Calibri"/>
      <family val="2"/>
      <scheme val="minor"/>
    </font>
    <font>
      <sz val="12"/>
      <color theme="1"/>
      <name val="Calibri"/>
      <family val="2"/>
    </font>
    <font>
      <b/>
      <sz val="16"/>
      <name val="Calibri"/>
      <family val="2"/>
      <scheme val="minor"/>
    </font>
    <font>
      <sz val="12"/>
      <name val="Calibri"/>
      <family val="2"/>
    </font>
    <font>
      <i/>
      <sz val="12"/>
      <color theme="1"/>
      <name val="Calibri"/>
      <family val="2"/>
      <scheme val="minor"/>
    </font>
    <font>
      <i/>
      <sz val="14"/>
      <color rgb="FFFF0000"/>
      <name val="Calibri"/>
      <family val="2"/>
      <scheme val="minor"/>
    </font>
    <font>
      <sz val="14"/>
      <color theme="3" tint="0.39997558519241921"/>
      <name val="Calibri"/>
      <family val="2"/>
      <scheme val="minor"/>
    </font>
    <font>
      <b/>
      <sz val="22"/>
      <color theme="0"/>
      <name val="Calibri"/>
      <family val="2"/>
      <scheme val="minor"/>
    </font>
    <font>
      <sz val="14"/>
      <color theme="4" tint="-0.249977111117893"/>
      <name val="Calibri"/>
      <family val="2"/>
      <scheme val="minor"/>
    </font>
    <font>
      <sz val="12"/>
      <color theme="1"/>
      <name val="Wingdings 3"/>
      <family val="1"/>
      <charset val="2"/>
    </font>
    <font>
      <sz val="24"/>
      <color theme="7" tint="-0.249977111117893"/>
      <name val="Calibri"/>
      <family val="2"/>
      <scheme val="minor"/>
    </font>
    <font>
      <sz val="24"/>
      <color rgb="FF7030A0"/>
      <name val="Calibri"/>
      <family val="2"/>
      <scheme val="minor"/>
    </font>
    <font>
      <sz val="12"/>
      <color rgb="FF0A0101"/>
      <name val="Calibri"/>
      <family val="2"/>
      <scheme val="minor"/>
    </font>
    <font>
      <b/>
      <sz val="12"/>
      <color rgb="FF0A0101"/>
      <name val="Calibri"/>
      <family val="2"/>
      <scheme val="minor"/>
    </font>
    <font>
      <b/>
      <sz val="12"/>
      <color theme="1"/>
      <name val="Calibri"/>
      <family val="2"/>
      <scheme val="minor"/>
    </font>
    <font>
      <b/>
      <i/>
      <sz val="12"/>
      <color theme="1"/>
      <name val="Calibri"/>
      <family val="2"/>
      <scheme val="minor"/>
    </font>
    <font>
      <sz val="18"/>
      <color rgb="FFFF0000"/>
      <name val="Calibri"/>
      <family val="2"/>
      <scheme val="minor"/>
    </font>
    <font>
      <u/>
      <sz val="14"/>
      <color theme="1"/>
      <name val="Calibri"/>
      <family val="2"/>
      <scheme val="minor"/>
    </font>
    <font>
      <sz val="11"/>
      <name val="Calibri"/>
      <family val="2"/>
      <scheme val="minor"/>
    </font>
    <font>
      <b/>
      <sz val="14"/>
      <color rgb="FFFF0000"/>
      <name val="Calibri"/>
      <family val="2"/>
      <scheme val="minor"/>
    </font>
    <font>
      <sz val="9"/>
      <color theme="1"/>
      <name val="Calibri"/>
      <family val="2"/>
      <scheme val="minor"/>
    </font>
    <font>
      <sz val="12"/>
      <color theme="0" tint="-0.34998626667073579"/>
      <name val="Calibri"/>
      <family val="2"/>
      <scheme val="minor"/>
    </font>
    <font>
      <sz val="8"/>
      <name val="Calibri"/>
      <family val="2"/>
      <scheme val="minor"/>
    </font>
    <font>
      <sz val="12"/>
      <color theme="0" tint="-0.249977111117893"/>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7"/>
        <bgColor theme="7"/>
      </patternFill>
    </fill>
  </fills>
  <borders count="10">
    <border>
      <left/>
      <right/>
      <top/>
      <bottom/>
      <diagonal/>
    </border>
    <border>
      <left/>
      <right/>
      <top/>
      <bottom style="double">
        <color theme="7" tint="-0.24994659260841701"/>
      </bottom>
      <diagonal/>
    </border>
    <border>
      <left/>
      <right/>
      <top style="thin">
        <color theme="4" tint="0.79998168889431442"/>
      </top>
      <bottom style="thin">
        <color theme="4" tint="0.79998168889431442"/>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theme="4" tint="0.39997558519241921"/>
      </top>
      <bottom/>
      <diagonal/>
    </border>
    <border>
      <left/>
      <right/>
      <top style="thin">
        <color theme="4" tint="0.39997558519241921"/>
      </top>
      <bottom/>
      <diagonal/>
    </border>
    <border>
      <left/>
      <right style="thin">
        <color theme="9" tint="0.39997558519241921"/>
      </right>
      <top style="thin">
        <color theme="4" tint="0.39997558519241921"/>
      </top>
      <bottom/>
      <diagonal/>
    </border>
    <border>
      <left/>
      <right/>
      <top style="thin">
        <color theme="7" tint="0.39997558519241921"/>
      </top>
      <bottom/>
      <diagonal/>
    </border>
  </borders>
  <cellStyleXfs count="6">
    <xf numFmtId="0" fontId="0" fillId="0" borderId="0"/>
    <xf numFmtId="164"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4" fillId="0" borderId="0" applyFont="0" applyFill="0" applyBorder="0" applyAlignment="0" applyProtection="0"/>
  </cellStyleXfs>
  <cellXfs count="158">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165" fontId="6" fillId="0" borderId="0" xfId="1"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9" fillId="0" borderId="0" xfId="0" applyFont="1" applyAlignment="1">
      <alignment vertical="top"/>
    </xf>
    <xf numFmtId="0" fontId="0" fillId="0" borderId="0" xfId="0" applyAlignment="1">
      <alignment horizontal="center"/>
    </xf>
    <xf numFmtId="0" fontId="7" fillId="0" borderId="0" xfId="0" applyFont="1" applyAlignment="1">
      <alignment horizontal="center"/>
    </xf>
    <xf numFmtId="0" fontId="3" fillId="0" borderId="0" xfId="0" applyFont="1" applyAlignment="1">
      <alignment horizontal="center"/>
    </xf>
    <xf numFmtId="165" fontId="0" fillId="0" borderId="0" xfId="0" applyNumberFormat="1" applyAlignment="1">
      <alignment horizontal="left"/>
    </xf>
    <xf numFmtId="166" fontId="0" fillId="0" borderId="0" xfId="0" applyNumberFormat="1" applyAlignment="1">
      <alignment horizontal="center"/>
    </xf>
    <xf numFmtId="14" fontId="0" fillId="0" borderId="0" xfId="0" applyNumberFormat="1" applyAlignment="1">
      <alignment horizontal="left"/>
    </xf>
    <xf numFmtId="0" fontId="10" fillId="0" borderId="0" xfId="0" applyFont="1" applyAlignment="1">
      <alignment horizontal="center"/>
    </xf>
    <xf numFmtId="0" fontId="10" fillId="0" borderId="0" xfId="0" applyFont="1"/>
    <xf numFmtId="0" fontId="11" fillId="0" borderId="0" xfId="0" applyFont="1"/>
    <xf numFmtId="3" fontId="0" fillId="0" borderId="0" xfId="0" applyNumberFormat="1"/>
    <xf numFmtId="0" fontId="10" fillId="0" borderId="0" xfId="0" applyFont="1" applyAlignment="1">
      <alignment vertical="top"/>
    </xf>
    <xf numFmtId="0" fontId="0" fillId="0" borderId="0" xfId="0" applyAlignment="1">
      <alignment horizontal="right"/>
    </xf>
    <xf numFmtId="0" fontId="10" fillId="0" borderId="0" xfId="0" applyFont="1" applyAlignment="1">
      <alignment horizontal="left"/>
    </xf>
    <xf numFmtId="0" fontId="0" fillId="2" borderId="0" xfId="0" applyFill="1"/>
    <xf numFmtId="0" fontId="12" fillId="0" borderId="0" xfId="0" applyFont="1" applyAlignment="1">
      <alignment vertical="top"/>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xf numFmtId="0" fontId="13" fillId="0" borderId="0" xfId="0" applyFont="1"/>
    <xf numFmtId="0" fontId="16" fillId="0" borderId="0" xfId="0" applyFont="1"/>
    <xf numFmtId="0" fontId="15" fillId="0" borderId="0" xfId="0" applyFont="1"/>
    <xf numFmtId="0" fontId="18"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left" indent="1"/>
    </xf>
    <xf numFmtId="0" fontId="8" fillId="0" borderId="0" xfId="0" applyFont="1" applyAlignment="1">
      <alignment horizontal="center"/>
    </xf>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9" fillId="0" borderId="0" xfId="0" applyFont="1"/>
    <xf numFmtId="0" fontId="19" fillId="3" borderId="0" xfId="0" applyFont="1" applyFill="1"/>
    <xf numFmtId="0" fontId="8" fillId="3" borderId="0" xfId="0" applyFont="1" applyFill="1" applyAlignment="1">
      <alignment horizontal="center"/>
    </xf>
    <xf numFmtId="0" fontId="0" fillId="3" borderId="0" xfId="0" applyFill="1"/>
    <xf numFmtId="0" fontId="5" fillId="0" borderId="0" xfId="0" applyFont="1" applyAlignment="1">
      <alignment horizontal="center"/>
    </xf>
    <xf numFmtId="0" fontId="25" fillId="0" borderId="0" xfId="0" applyFont="1" applyAlignment="1">
      <alignment vertical="top"/>
    </xf>
    <xf numFmtId="0" fontId="26" fillId="0" borderId="0" xfId="0" applyFont="1" applyAlignment="1">
      <alignment vertical="center"/>
    </xf>
    <xf numFmtId="0" fontId="6" fillId="3" borderId="0" xfId="0" applyFont="1" applyFill="1" applyAlignment="1">
      <alignment horizontal="center"/>
    </xf>
    <xf numFmtId="0" fontId="0" fillId="0" borderId="0" xfId="0" applyAlignment="1">
      <alignment vertical="center"/>
    </xf>
    <xf numFmtId="0" fontId="35" fillId="0" borderId="0" xfId="0" applyFont="1" applyAlignment="1">
      <alignment horizontal="center" vertical="center"/>
    </xf>
    <xf numFmtId="0" fontId="14" fillId="0" borderId="0" xfId="0" applyFont="1"/>
    <xf numFmtId="0" fontId="0" fillId="4" borderId="0" xfId="0" applyFill="1" applyAlignment="1">
      <alignment horizontal="center"/>
    </xf>
    <xf numFmtId="0" fontId="0" fillId="5" borderId="0" xfId="0" applyFill="1"/>
    <xf numFmtId="0" fontId="36" fillId="5" borderId="0" xfId="0" applyFont="1" applyFill="1" applyAlignment="1">
      <alignment horizontal="left"/>
    </xf>
    <xf numFmtId="0" fontId="34" fillId="0" borderId="0" xfId="0" applyFont="1"/>
    <xf numFmtId="0" fontId="8" fillId="6" borderId="0" xfId="0" applyFont="1" applyFill="1" applyAlignment="1">
      <alignment horizontal="center"/>
    </xf>
    <xf numFmtId="9" fontId="0" fillId="0" borderId="0" xfId="0" applyNumberFormat="1" applyAlignment="1">
      <alignment horizontal="center"/>
    </xf>
    <xf numFmtId="0" fontId="39" fillId="0" borderId="0" xfId="0" applyFont="1"/>
    <xf numFmtId="0" fontId="6" fillId="3" borderId="0" xfId="0" applyFont="1" applyFill="1" applyAlignment="1">
      <alignment horizontal="right"/>
    </xf>
    <xf numFmtId="0" fontId="6" fillId="3" borderId="0" xfId="0" applyFont="1" applyFill="1" applyAlignment="1">
      <alignment horizontal="left"/>
    </xf>
    <xf numFmtId="0" fontId="32" fillId="5" borderId="0" xfId="0" applyFont="1" applyFill="1" applyAlignment="1">
      <alignment horizontal="center"/>
    </xf>
    <xf numFmtId="0" fontId="40" fillId="5" borderId="0" xfId="0" applyFont="1" applyFill="1" applyAlignment="1">
      <alignment horizontal="right"/>
    </xf>
    <xf numFmtId="0" fontId="9" fillId="5" borderId="0" xfId="0" applyFont="1" applyFill="1"/>
    <xf numFmtId="0" fontId="0" fillId="5" borderId="0" xfId="0" applyFill="1" applyAlignment="1">
      <alignment horizontal="right"/>
    </xf>
    <xf numFmtId="9" fontId="0" fillId="5" borderId="0" xfId="0" applyNumberFormat="1" applyFill="1" applyAlignment="1">
      <alignment horizontal="center"/>
    </xf>
    <xf numFmtId="0" fontId="0" fillId="3" borderId="1" xfId="0" applyFill="1" applyBorder="1"/>
    <xf numFmtId="0" fontId="44" fillId="0" borderId="0" xfId="0" applyFont="1" applyAlignment="1">
      <alignment vertical="top"/>
    </xf>
    <xf numFmtId="0" fontId="44" fillId="0" borderId="0" xfId="0" applyFont="1" applyAlignment="1">
      <alignment horizontal="left"/>
    </xf>
    <xf numFmtId="0" fontId="46" fillId="0" borderId="0" xfId="0" applyFont="1"/>
    <xf numFmtId="0" fontId="5" fillId="0" borderId="0" xfId="0" applyFont="1"/>
    <xf numFmtId="0" fontId="48" fillId="0" borderId="0" xfId="0" applyFont="1"/>
    <xf numFmtId="0" fontId="47" fillId="0" borderId="0" xfId="0" applyFont="1"/>
    <xf numFmtId="0" fontId="4" fillId="0" borderId="0" xfId="0" applyFont="1"/>
    <xf numFmtId="165" fontId="0" fillId="0" borderId="0" xfId="0" applyNumberFormat="1"/>
    <xf numFmtId="0" fontId="2" fillId="0" borderId="0" xfId="2"/>
    <xf numFmtId="0" fontId="51" fillId="0" borderId="0" xfId="0" applyFont="1"/>
    <xf numFmtId="0" fontId="49" fillId="0" borderId="0" xfId="0" applyFont="1"/>
    <xf numFmtId="0" fontId="0" fillId="7" borderId="0" xfId="0" applyFill="1"/>
    <xf numFmtId="0" fontId="20" fillId="3" borderId="0" xfId="0" applyFont="1" applyFill="1" applyAlignment="1">
      <alignment horizontal="center"/>
    </xf>
    <xf numFmtId="0" fontId="9" fillId="0" borderId="0" xfId="0" applyFont="1" applyAlignment="1">
      <alignment horizontal="center" vertical="top"/>
    </xf>
    <xf numFmtId="0" fontId="53" fillId="0" borderId="0" xfId="0" applyFont="1"/>
    <xf numFmtId="0" fontId="52" fillId="0" borderId="0" xfId="4" applyFont="1" applyAlignment="1">
      <alignment horizontal="right" vertical="center"/>
    </xf>
    <xf numFmtId="0" fontId="52" fillId="0" borderId="0" xfId="4" applyFont="1"/>
    <xf numFmtId="0" fontId="54" fillId="0" borderId="0" xfId="4" applyFont="1"/>
    <xf numFmtId="0" fontId="55" fillId="0" borderId="0" xfId="0" applyFont="1"/>
    <xf numFmtId="0" fontId="56" fillId="0" borderId="0" xfId="0" applyFont="1"/>
    <xf numFmtId="0" fontId="0" fillId="4" borderId="0" xfId="0" applyFill="1"/>
    <xf numFmtId="0" fontId="57" fillId="0" borderId="0" xfId="0" applyFont="1"/>
    <xf numFmtId="0" fontId="58" fillId="3" borderId="0" xfId="0" applyFont="1" applyFill="1"/>
    <xf numFmtId="0" fontId="26" fillId="0" borderId="0" xfId="0" applyFont="1"/>
    <xf numFmtId="0" fontId="59" fillId="0" borderId="0" xfId="0" applyFont="1"/>
    <xf numFmtId="0" fontId="7" fillId="6" borderId="0" xfId="0" applyFont="1" applyFill="1" applyAlignment="1">
      <alignment horizontal="right"/>
    </xf>
    <xf numFmtId="0" fontId="7" fillId="6" borderId="0" xfId="0" applyFont="1" applyFill="1" applyAlignment="1">
      <alignment horizontal="center"/>
    </xf>
    <xf numFmtId="0" fontId="60" fillId="5" borderId="0" xfId="0" applyFont="1" applyFill="1"/>
    <xf numFmtId="0" fontId="63" fillId="0" borderId="0" xfId="0" applyFont="1" applyAlignment="1">
      <alignment horizontal="left" vertical="center"/>
    </xf>
    <xf numFmtId="0" fontId="64" fillId="0" borderId="0" xfId="0" applyFont="1" applyAlignment="1">
      <alignment horizontal="left" vertical="center"/>
    </xf>
    <xf numFmtId="0" fontId="67" fillId="0" borderId="0" xfId="0" applyFont="1"/>
    <xf numFmtId="0" fontId="15" fillId="0" borderId="0" xfId="0" applyFont="1" applyAlignment="1">
      <alignment horizontal="left"/>
    </xf>
    <xf numFmtId="0" fontId="68" fillId="0" borderId="0" xfId="0" applyFont="1"/>
    <xf numFmtId="0" fontId="0" fillId="7" borderId="0" xfId="0" pivotButton="1" applyFill="1"/>
    <xf numFmtId="0" fontId="69" fillId="0" borderId="0" xfId="0" applyFont="1"/>
    <xf numFmtId="0" fontId="70" fillId="0" borderId="0" xfId="0" applyFont="1"/>
    <xf numFmtId="0" fontId="71" fillId="0" borderId="0" xfId="0" applyFont="1"/>
    <xf numFmtId="0" fontId="6" fillId="8" borderId="6" xfId="0" applyFont="1" applyFill="1" applyBorder="1" applyAlignment="1">
      <alignment horizontal="center"/>
    </xf>
    <xf numFmtId="0" fontId="6" fillId="8" borderId="7" xfId="0" applyFont="1" applyFill="1" applyBorder="1" applyAlignment="1">
      <alignment horizontal="center"/>
    </xf>
    <xf numFmtId="0" fontId="6" fillId="8" borderId="8" xfId="0"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8" borderId="6" xfId="2" applyFont="1" applyFill="1" applyBorder="1" applyAlignment="1">
      <alignment horizontal="center"/>
    </xf>
    <xf numFmtId="0" fontId="6" fillId="8" borderId="7" xfId="2" applyFont="1" applyFill="1" applyBorder="1" applyAlignment="1">
      <alignment horizontal="center"/>
    </xf>
    <xf numFmtId="0" fontId="6" fillId="8" borderId="8" xfId="2"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right"/>
    </xf>
    <xf numFmtId="0" fontId="65" fillId="0" borderId="0" xfId="0" applyFont="1" applyAlignment="1">
      <alignment horizontal="left"/>
    </xf>
    <xf numFmtId="0" fontId="72" fillId="0" borderId="0" xfId="0" applyFont="1"/>
    <xf numFmtId="0" fontId="0" fillId="0" borderId="0" xfId="0" pivotButton="1" applyAlignment="1">
      <alignment horizontal="center"/>
    </xf>
    <xf numFmtId="0" fontId="6" fillId="0" borderId="9" xfId="0" applyFont="1" applyBorder="1" applyAlignment="1">
      <alignment horizontal="center"/>
    </xf>
    <xf numFmtId="14" fontId="6" fillId="0" borderId="9" xfId="0" applyNumberFormat="1" applyFont="1" applyBorder="1" applyAlignment="1">
      <alignment horizontal="center"/>
    </xf>
    <xf numFmtId="165" fontId="6" fillId="0" borderId="9" xfId="1" applyNumberFormat="1" applyFont="1" applyBorder="1" applyAlignment="1">
      <alignment horizontal="center"/>
    </xf>
    <xf numFmtId="0" fontId="5" fillId="9" borderId="0" xfId="0" applyFont="1" applyFill="1" applyAlignment="1">
      <alignment horizontal="center" vertical="center" wrapText="1"/>
    </xf>
    <xf numFmtId="165" fontId="5" fillId="9" borderId="0" xfId="1" applyNumberFormat="1" applyFont="1" applyFill="1" applyBorder="1" applyAlignment="1">
      <alignment horizontal="center" vertical="center" wrapText="1"/>
    </xf>
    <xf numFmtId="167" fontId="0" fillId="0" borderId="0" xfId="0" applyNumberFormat="1"/>
    <xf numFmtId="14" fontId="0" fillId="0" borderId="0" xfId="0" applyNumberFormat="1" applyAlignment="1">
      <alignment horizontal="left" indent="1"/>
    </xf>
    <xf numFmtId="14" fontId="5" fillId="9" borderId="0" xfId="0" applyNumberFormat="1" applyFont="1" applyFill="1" applyAlignment="1">
      <alignment horizontal="center" vertical="center" wrapText="1"/>
    </xf>
    <xf numFmtId="9" fontId="0" fillId="5" borderId="0" xfId="5" applyFont="1" applyFill="1" applyAlignment="1">
      <alignment horizontal="center"/>
    </xf>
    <xf numFmtId="0" fontId="74" fillId="0" borderId="0" xfId="0" applyFont="1"/>
    <xf numFmtId="3" fontId="5" fillId="0" borderId="0" xfId="1" applyNumberFormat="1" applyFont="1" applyFill="1" applyBorder="1" applyAlignment="1">
      <alignment horizontal="center" vertical="center" wrapText="1"/>
    </xf>
    <xf numFmtId="3" fontId="6" fillId="8" borderId="7" xfId="1" applyNumberFormat="1" applyFont="1" applyFill="1" applyBorder="1" applyAlignment="1">
      <alignment horizontal="center"/>
    </xf>
    <xf numFmtId="3" fontId="6" fillId="0" borderId="7" xfId="1" applyNumberFormat="1" applyFont="1" applyBorder="1" applyAlignment="1">
      <alignment horizontal="center"/>
    </xf>
    <xf numFmtId="3" fontId="6" fillId="8" borderId="7" xfId="3" applyNumberFormat="1" applyFont="1" applyFill="1" applyBorder="1" applyAlignment="1">
      <alignment horizontal="center"/>
    </xf>
    <xf numFmtId="3" fontId="6" fillId="0" borderId="4" xfId="1" applyNumberFormat="1" applyFont="1" applyBorder="1" applyAlignment="1">
      <alignment horizontal="center"/>
    </xf>
    <xf numFmtId="3" fontId="2" fillId="0" borderId="0" xfId="2" applyNumberFormat="1"/>
    <xf numFmtId="168" fontId="5" fillId="0" borderId="0" xfId="0" applyNumberFormat="1" applyFont="1" applyAlignment="1">
      <alignment horizontal="center" vertical="center" wrapText="1"/>
    </xf>
    <xf numFmtId="168" fontId="6" fillId="8" borderId="7" xfId="0" applyNumberFormat="1" applyFont="1" applyFill="1" applyBorder="1" applyAlignment="1">
      <alignment horizontal="center"/>
    </xf>
    <xf numFmtId="168" fontId="6" fillId="0" borderId="7" xfId="0" applyNumberFormat="1" applyFont="1" applyBorder="1" applyAlignment="1">
      <alignment horizontal="center"/>
    </xf>
    <xf numFmtId="168" fontId="6" fillId="8" borderId="7" xfId="2" applyNumberFormat="1" applyFont="1" applyFill="1" applyBorder="1" applyAlignment="1">
      <alignment horizontal="center"/>
    </xf>
    <xf numFmtId="168" fontId="6" fillId="0" borderId="4" xfId="0" applyNumberFormat="1" applyFont="1" applyBorder="1" applyAlignment="1">
      <alignment horizontal="center"/>
    </xf>
    <xf numFmtId="168" fontId="2" fillId="0" borderId="0" xfId="2" applyNumberFormat="1"/>
    <xf numFmtId="168" fontId="6" fillId="0" borderId="0" xfId="0" applyNumberFormat="1" applyFont="1" applyAlignment="1">
      <alignment horizontal="center"/>
    </xf>
    <xf numFmtId="3" fontId="5" fillId="0" borderId="0" xfId="1" applyNumberFormat="1" applyFont="1" applyAlignment="1">
      <alignment horizontal="center" vertical="center" wrapText="1"/>
    </xf>
    <xf numFmtId="3" fontId="6" fillId="0" borderId="0" xfId="1" applyNumberFormat="1" applyFont="1" applyAlignment="1">
      <alignment horizontal="center"/>
    </xf>
    <xf numFmtId="3" fontId="6" fillId="0" borderId="0" xfId="1" applyNumberFormat="1" applyFont="1" applyBorder="1" applyAlignment="1">
      <alignment horizontal="center"/>
    </xf>
    <xf numFmtId="3" fontId="5" fillId="0" borderId="0" xfId="0" applyNumberFormat="1" applyFont="1" applyAlignment="1">
      <alignment horizontal="center"/>
    </xf>
    <xf numFmtId="4" fontId="0" fillId="0" borderId="0" xfId="0" applyNumberFormat="1"/>
    <xf numFmtId="44" fontId="0" fillId="0" borderId="0" xfId="0" applyNumberFormat="1"/>
    <xf numFmtId="169" fontId="0" fillId="0" borderId="0" xfId="0" applyNumberFormat="1"/>
    <xf numFmtId="3" fontId="0" fillId="0" borderId="0" xfId="0" applyNumberFormat="1" applyAlignment="1">
      <alignment horizontal="center"/>
    </xf>
    <xf numFmtId="0" fontId="31" fillId="5" borderId="0" xfId="0" applyFont="1" applyFill="1" applyAlignment="1">
      <alignment horizontal="center" vertical="center" wrapText="1"/>
    </xf>
    <xf numFmtId="0" fontId="37" fillId="5" borderId="0" xfId="0" applyFont="1" applyFill="1" applyAlignment="1">
      <alignment horizontal="center"/>
    </xf>
    <xf numFmtId="0" fontId="38" fillId="5" borderId="0" xfId="0" applyFont="1" applyFill="1" applyAlignment="1">
      <alignment horizontal="center"/>
    </xf>
    <xf numFmtId="0" fontId="19" fillId="3" borderId="0" xfId="0" applyFont="1" applyFill="1" applyAlignment="1">
      <alignment horizontal="center" vertical="center"/>
    </xf>
    <xf numFmtId="0" fontId="19" fillId="3" borderId="0" xfId="0" applyFont="1" applyFill="1" applyAlignment="1">
      <alignment horizontal="center"/>
    </xf>
    <xf numFmtId="0" fontId="19" fillId="3" borderId="0" xfId="0" applyFont="1" applyFill="1" applyAlignment="1">
      <alignment horizontal="left" vertical="center"/>
    </xf>
    <xf numFmtId="0" fontId="33" fillId="3" borderId="1" xfId="0" applyFont="1" applyFill="1" applyBorder="1" applyAlignment="1">
      <alignment horizontal="center" vertical="center"/>
    </xf>
    <xf numFmtId="0" fontId="8" fillId="3" borderId="1" xfId="0" applyFont="1" applyFill="1" applyBorder="1" applyAlignment="1">
      <alignment horizontal="center" vertical="center"/>
    </xf>
  </cellXfs>
  <cellStyles count="6">
    <cellStyle name="Komma" xfId="1" builtinId="3"/>
    <cellStyle name="Komma 2" xfId="3" xr:uid="{BC124294-CF1F-4527-A6BB-05BE6FDB8173}"/>
    <cellStyle name="Procent" xfId="5" builtinId="5"/>
    <cellStyle name="Standaard" xfId="0" builtinId="0"/>
    <cellStyle name="Standaard 2" xfId="2" xr:uid="{F876CF6B-AB00-43CB-B9AB-01019B375517}"/>
    <cellStyle name="Standaard 3" xfId="4" xr:uid="{02707896-4743-4058-A58E-1D5A7940C394}"/>
  </cellStyles>
  <dxfs count="87">
    <dxf>
      <numFmt numFmtId="34" formatCode="_ &quot;€&quot;\ * #,##0.00_ ;_ &quot;€&quot;\ * \-#,##0.00_ ;_ &quot;€&quot;\ * &quot;-&quot;??_ ;_ @_ "/>
    </dxf>
    <dxf>
      <numFmt numFmtId="34" formatCode="_ &quot;€&quot;\ * #,##0.00_ ;_ &quot;€&quot;\ * \-#,##0.00_ ;_ &quot;€&quot;\ * &quot;-&quot;??_ ;_ @_ "/>
    </dxf>
    <dxf>
      <font>
        <color rgb="FFFF0000"/>
      </font>
    </dxf>
    <dxf>
      <font>
        <color rgb="FF00B05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3" formatCode="#,##0"/>
    </dxf>
    <dxf>
      <alignment horizontal="center" readingOrder="0"/>
    </dxf>
    <dxf>
      <alignment horizontal="center" readingOrder="0"/>
    </dxf>
    <dxf>
      <alignment horizontal="center" readingOrder="0"/>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dxf>
    <dxf>
      <alignment horizontal="center"/>
    </dxf>
    <dxf>
      <alignment horizontal="center"/>
    </dxf>
    <dxf>
      <numFmt numFmtId="3" formatCode="#,##0"/>
    </dxf>
    <dxf>
      <numFmt numFmtId="167" formatCode="#,##0_ ;[Red]\-#,##0\ "/>
    </dxf>
    <dxf>
      <numFmt numFmtId="2" formatCode="0.00"/>
    </dxf>
    <dxf>
      <numFmt numFmtId="3" formatCode="#,##0"/>
    </dxf>
    <dxf>
      <alignment horizontal="center"/>
    </dxf>
    <dxf>
      <numFmt numFmtId="34" formatCode="_ &quot;€&quot;\ * #,##0.00_ ;_ &quot;€&quot;\ * \-#,##0.00_ ;_ &quot;€&quot;\ * &quot;-&quot;??_ ;_ @_ "/>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numFmt numFmtId="165" formatCode="#,##0_ ;\-#,##0\ "/>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_ ;\-#,##0\ "/>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9" formatCode="d/m/yyyy"/>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border outline="0">
        <left style="thin">
          <color theme="7" tint="0.39997558519241921"/>
        </left>
        <right style="thin">
          <color theme="7" tint="0.39997558519241921"/>
        </right>
        <top style="thin">
          <color theme="7" tint="0.39997558519241921"/>
        </top>
        <bottom style="thin">
          <color theme="7" tint="0.39997558519241921"/>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theme="7"/>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dd/mm/yyyy"/>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numFmt numFmtId="3" formatCode="#,##0"/>
    </dxf>
    <dxf>
      <numFmt numFmtId="168" formatCode="dd/mm/yyyy"/>
    </dxf>
    <dxf>
      <border outline="0">
        <bottom style="thin">
          <color theme="9" tint="0.3999755851924192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4.xml"/><Relationship Id="rId42" Type="http://schemas.microsoft.com/office/2007/relationships/slicerCache" Target="slicerCaches/slicerCache8.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3.xml"/><Relationship Id="rId38" Type="http://schemas.microsoft.com/office/2007/relationships/slicerCache" Target="slicerCaches/slicerCache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microsoft.com/office/2007/relationships/slicerCache" Target="slicerCaches/slicerCache3.xml"/><Relationship Id="rId40" Type="http://schemas.microsoft.com/office/2007/relationships/slicerCache" Target="slicerCaches/slicerCache6.xml"/><Relationship Id="rId45"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1.xml"/><Relationship Id="rId43" Type="http://schemas.microsoft.com/office/2011/relationships/timelineCache" Target="timelineCaches/timelineCache1.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Grafieken!Draaitabel9</c:name>
    <c:fmtId val="9"/>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252537182852143"/>
          <c:y val="5.4977398658501028E-2"/>
          <c:w val="0.84080796150481185"/>
          <c:h val="0.83762321376494608"/>
        </c:manualLayout>
      </c:layout>
      <c:barChart>
        <c:barDir val="col"/>
        <c:grouping val="clustered"/>
        <c:varyColors val="0"/>
        <c:ser>
          <c:idx val="0"/>
          <c:order val="0"/>
          <c:tx>
            <c:strRef>
              <c:f>'Slicers &amp; Grafieken'!$C$26:$C$27</c:f>
              <c:strCache>
                <c:ptCount val="1"/>
                <c:pt idx="0">
                  <c:v>2022</c:v>
                </c:pt>
              </c:strCache>
            </c:strRef>
          </c:tx>
          <c:spPr>
            <a:solidFill>
              <a:schemeClr val="accent1"/>
            </a:solidFill>
            <a:ln>
              <a:noFill/>
            </a:ln>
            <a:effectLst/>
          </c:spPr>
          <c:invertIfNegative val="0"/>
          <c:cat>
            <c:strRef>
              <c:f>'Slicers &amp; Grafieken'!$B$28:$B$32</c:f>
              <c:strCache>
                <c:ptCount val="4"/>
                <c:pt idx="0">
                  <c:v>EUROPE</c:v>
                </c:pt>
                <c:pt idx="1">
                  <c:v>ASIA</c:v>
                </c:pt>
                <c:pt idx="2">
                  <c:v>AFRICA</c:v>
                </c:pt>
                <c:pt idx="3">
                  <c:v>USA</c:v>
                </c:pt>
              </c:strCache>
            </c:strRef>
          </c:cat>
          <c:val>
            <c:numRef>
              <c:f>'Slicers &amp; Grafieken'!$C$28:$C$32</c:f>
              <c:numCache>
                <c:formatCode>#,##0</c:formatCode>
                <c:ptCount val="4"/>
                <c:pt idx="0">
                  <c:v>2675496</c:v>
                </c:pt>
                <c:pt idx="1">
                  <c:v>2711156</c:v>
                </c:pt>
                <c:pt idx="2">
                  <c:v>2635979</c:v>
                </c:pt>
                <c:pt idx="3">
                  <c:v>2569892</c:v>
                </c:pt>
              </c:numCache>
            </c:numRef>
          </c:val>
          <c:extLst>
            <c:ext xmlns:c16="http://schemas.microsoft.com/office/drawing/2014/chart" uri="{C3380CC4-5D6E-409C-BE32-E72D297353CC}">
              <c16:uniqueId val="{00000000-E901-44D9-BAB0-D60AEDB41C80}"/>
            </c:ext>
          </c:extLst>
        </c:ser>
        <c:ser>
          <c:idx val="1"/>
          <c:order val="1"/>
          <c:tx>
            <c:strRef>
              <c:f>'Slicers &amp; Grafieken'!$D$26:$D$27</c:f>
              <c:strCache>
                <c:ptCount val="1"/>
                <c:pt idx="0">
                  <c:v>2023</c:v>
                </c:pt>
              </c:strCache>
            </c:strRef>
          </c:tx>
          <c:spPr>
            <a:solidFill>
              <a:schemeClr val="accent2"/>
            </a:solidFill>
            <a:ln>
              <a:noFill/>
            </a:ln>
            <a:effectLst/>
          </c:spPr>
          <c:invertIfNegative val="0"/>
          <c:cat>
            <c:strRef>
              <c:f>'Slicers &amp; Grafieken'!$B$28:$B$32</c:f>
              <c:strCache>
                <c:ptCount val="4"/>
                <c:pt idx="0">
                  <c:v>EUROPE</c:v>
                </c:pt>
                <c:pt idx="1">
                  <c:v>ASIA</c:v>
                </c:pt>
                <c:pt idx="2">
                  <c:v>AFRICA</c:v>
                </c:pt>
                <c:pt idx="3">
                  <c:v>USA</c:v>
                </c:pt>
              </c:strCache>
            </c:strRef>
          </c:cat>
          <c:val>
            <c:numRef>
              <c:f>'Slicers &amp; Grafieken'!$D$28:$D$32</c:f>
              <c:numCache>
                <c:formatCode>#,##0</c:formatCode>
                <c:ptCount val="4"/>
                <c:pt idx="0">
                  <c:v>2674096</c:v>
                </c:pt>
                <c:pt idx="1">
                  <c:v>2566978</c:v>
                </c:pt>
                <c:pt idx="2">
                  <c:v>3240921</c:v>
                </c:pt>
                <c:pt idx="3">
                  <c:v>2584865</c:v>
                </c:pt>
              </c:numCache>
            </c:numRef>
          </c:val>
          <c:extLst>
            <c:ext xmlns:c16="http://schemas.microsoft.com/office/drawing/2014/chart" uri="{C3380CC4-5D6E-409C-BE32-E72D297353CC}">
              <c16:uniqueId val="{00000001-E901-44D9-BAB0-D60AEDB41C80}"/>
            </c:ext>
          </c:extLst>
        </c:ser>
        <c:dLbls>
          <c:showLegendKey val="0"/>
          <c:showVal val="0"/>
          <c:showCatName val="0"/>
          <c:showSerName val="0"/>
          <c:showPercent val="0"/>
          <c:showBubbleSize val="0"/>
        </c:dLbls>
        <c:gapWidth val="219"/>
        <c:overlap val="-27"/>
        <c:axId val="1430965088"/>
        <c:axId val="1411481120"/>
      </c:barChart>
      <c:catAx>
        <c:axId val="14309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11481120"/>
        <c:crosses val="autoZero"/>
        <c:auto val="1"/>
        <c:lblAlgn val="ctr"/>
        <c:lblOffset val="100"/>
        <c:noMultiLvlLbl val="0"/>
      </c:catAx>
      <c:valAx>
        <c:axId val="1411481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30965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Grafieken!Draaitabel11</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Grafieken'!$H$25</c:f>
              <c:strCache>
                <c:ptCount val="1"/>
                <c:pt idx="0">
                  <c:v>Totaal</c:v>
                </c:pt>
              </c:strCache>
            </c:strRef>
          </c:tx>
          <c:spPr>
            <a:solidFill>
              <a:schemeClr val="accent1"/>
            </a:solidFill>
            <a:ln>
              <a:noFill/>
            </a:ln>
            <a:effectLst/>
          </c:spPr>
          <c:invertIfNegative val="0"/>
          <c:cat>
            <c:strRef>
              <c:f>'Slicers &amp; Grafieken'!$G$26:$G$40</c:f>
              <c:strCache>
                <c:ptCount val="14"/>
                <c:pt idx="0">
                  <c:v>0-9999</c:v>
                </c:pt>
                <c:pt idx="1">
                  <c:v>10000-19999</c:v>
                </c:pt>
                <c:pt idx="2">
                  <c:v>20000-29999</c:v>
                </c:pt>
                <c:pt idx="3">
                  <c:v>30000-39999</c:v>
                </c:pt>
                <c:pt idx="4">
                  <c:v>40000-49999</c:v>
                </c:pt>
                <c:pt idx="5">
                  <c:v>50000-59999</c:v>
                </c:pt>
                <c:pt idx="6">
                  <c:v>60000-69999</c:v>
                </c:pt>
                <c:pt idx="7">
                  <c:v>70000-79999</c:v>
                </c:pt>
                <c:pt idx="8">
                  <c:v>80000-89999</c:v>
                </c:pt>
                <c:pt idx="9">
                  <c:v>90000-99999</c:v>
                </c:pt>
                <c:pt idx="10">
                  <c:v>100000-109999</c:v>
                </c:pt>
                <c:pt idx="11">
                  <c:v>140000-149999</c:v>
                </c:pt>
                <c:pt idx="12">
                  <c:v>180000-189999</c:v>
                </c:pt>
                <c:pt idx="13">
                  <c:v>230000-239999</c:v>
                </c:pt>
              </c:strCache>
            </c:strRef>
          </c:cat>
          <c:val>
            <c:numRef>
              <c:f>'Slicers &amp; Grafieken'!$H$26:$H$40</c:f>
              <c:numCache>
                <c:formatCode>#,##0</c:formatCode>
                <c:ptCount val="14"/>
                <c:pt idx="0">
                  <c:v>0</c:v>
                </c:pt>
                <c:pt idx="1">
                  <c:v>1033386</c:v>
                </c:pt>
                <c:pt idx="2">
                  <c:v>1469901</c:v>
                </c:pt>
                <c:pt idx="3">
                  <c:v>2086698</c:v>
                </c:pt>
                <c:pt idx="4">
                  <c:v>2895291</c:v>
                </c:pt>
                <c:pt idx="5">
                  <c:v>3812671</c:v>
                </c:pt>
                <c:pt idx="6">
                  <c:v>4547505</c:v>
                </c:pt>
                <c:pt idx="7">
                  <c:v>5504122</c:v>
                </c:pt>
                <c:pt idx="8">
                  <c:v>6077610</c:v>
                </c:pt>
                <c:pt idx="9">
                  <c:v>6253878</c:v>
                </c:pt>
                <c:pt idx="10">
                  <c:v>200000</c:v>
                </c:pt>
                <c:pt idx="11">
                  <c:v>144719</c:v>
                </c:pt>
                <c:pt idx="12">
                  <c:v>189438</c:v>
                </c:pt>
                <c:pt idx="13">
                  <c:v>234157</c:v>
                </c:pt>
              </c:numCache>
            </c:numRef>
          </c:val>
          <c:extLst>
            <c:ext xmlns:c16="http://schemas.microsoft.com/office/drawing/2014/chart" uri="{C3380CC4-5D6E-409C-BE32-E72D297353CC}">
              <c16:uniqueId val="{00000000-C306-40C7-8BE7-525F274392DA}"/>
            </c:ext>
          </c:extLst>
        </c:ser>
        <c:dLbls>
          <c:showLegendKey val="0"/>
          <c:showVal val="0"/>
          <c:showCatName val="0"/>
          <c:showSerName val="0"/>
          <c:showPercent val="0"/>
          <c:showBubbleSize val="0"/>
        </c:dLbls>
        <c:gapWidth val="182"/>
        <c:axId val="1847470480"/>
        <c:axId val="1901485152"/>
      </c:barChart>
      <c:catAx>
        <c:axId val="1847470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01485152"/>
        <c:crosses val="autoZero"/>
        <c:auto val="1"/>
        <c:lblAlgn val="ctr"/>
        <c:lblOffset val="100"/>
        <c:noMultiLvlLbl val="0"/>
      </c:catAx>
      <c:valAx>
        <c:axId val="1901485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47470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voorbeeld!Draaitabel_9</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 &amp; Grafieken voorbeeld'!$C$26:$C$27</c:f>
              <c:strCache>
                <c:ptCount val="1"/>
                <c:pt idx="0">
                  <c:v>2023</c:v>
                </c:pt>
              </c:strCache>
            </c:strRef>
          </c:tx>
          <c:spPr>
            <a:solidFill>
              <a:schemeClr val="accent1"/>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voorbeeld'!$C$28:$C$32</c:f>
              <c:numCache>
                <c:formatCode>#,##0</c:formatCode>
                <c:ptCount val="4"/>
                <c:pt idx="0">
                  <c:v>2566978</c:v>
                </c:pt>
                <c:pt idx="1">
                  <c:v>3240921</c:v>
                </c:pt>
                <c:pt idx="2">
                  <c:v>2674096</c:v>
                </c:pt>
                <c:pt idx="3">
                  <c:v>2584865</c:v>
                </c:pt>
              </c:numCache>
            </c:numRef>
          </c:val>
          <c:extLst>
            <c:ext xmlns:c16="http://schemas.microsoft.com/office/drawing/2014/chart" uri="{C3380CC4-5D6E-409C-BE32-E72D297353CC}">
              <c16:uniqueId val="{00000000-E3CC-4928-9924-1FC81F112CF7}"/>
            </c:ext>
          </c:extLst>
        </c:ser>
        <c:ser>
          <c:idx val="1"/>
          <c:order val="1"/>
          <c:tx>
            <c:strRef>
              <c:f>'Slicers &amp; Grafieken voorbeeld'!$D$26:$D$27</c:f>
              <c:strCache>
                <c:ptCount val="1"/>
                <c:pt idx="0">
                  <c:v>2022</c:v>
                </c:pt>
              </c:strCache>
            </c:strRef>
          </c:tx>
          <c:spPr>
            <a:solidFill>
              <a:schemeClr val="accent2"/>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voorbeeld'!$D$28:$D$32</c:f>
              <c:numCache>
                <c:formatCode>#,##0</c:formatCode>
                <c:ptCount val="4"/>
                <c:pt idx="0">
                  <c:v>2711156</c:v>
                </c:pt>
                <c:pt idx="1">
                  <c:v>2635979</c:v>
                </c:pt>
                <c:pt idx="2">
                  <c:v>2675496</c:v>
                </c:pt>
                <c:pt idx="3">
                  <c:v>2569892</c:v>
                </c:pt>
              </c:numCache>
            </c:numRef>
          </c:val>
          <c:extLst>
            <c:ext xmlns:c16="http://schemas.microsoft.com/office/drawing/2014/chart" uri="{C3380CC4-5D6E-409C-BE32-E72D297353CC}">
              <c16:uniqueId val="{00000000-6FE7-4891-B2E9-C2E714EFE148}"/>
            </c:ext>
          </c:extLst>
        </c:ser>
        <c:ser>
          <c:idx val="2"/>
          <c:order val="2"/>
          <c:tx>
            <c:strRef>
              <c:f>'Slicers &amp; Grafieken voorbeeld'!$E$26:$E$27</c:f>
              <c:strCache>
                <c:ptCount val="1"/>
                <c:pt idx="0">
                  <c:v>2021</c:v>
                </c:pt>
              </c:strCache>
            </c:strRef>
          </c:tx>
          <c:spPr>
            <a:solidFill>
              <a:schemeClr val="accent3"/>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voorbeeld'!$E$28:$E$32</c:f>
              <c:numCache>
                <c:formatCode>#,##0</c:formatCode>
                <c:ptCount val="4"/>
                <c:pt idx="0">
                  <c:v>3267563</c:v>
                </c:pt>
                <c:pt idx="1">
                  <c:v>3473049</c:v>
                </c:pt>
                <c:pt idx="2">
                  <c:v>3180753</c:v>
                </c:pt>
                <c:pt idx="3">
                  <c:v>2868628</c:v>
                </c:pt>
              </c:numCache>
            </c:numRef>
          </c:val>
          <c:extLst>
            <c:ext xmlns:c16="http://schemas.microsoft.com/office/drawing/2014/chart" uri="{C3380CC4-5D6E-409C-BE32-E72D297353CC}">
              <c16:uniqueId val="{00000000-64A5-4637-9AE6-9A01990666E9}"/>
            </c:ext>
          </c:extLst>
        </c:ser>
        <c:dLbls>
          <c:showLegendKey val="0"/>
          <c:showVal val="0"/>
          <c:showCatName val="0"/>
          <c:showSerName val="0"/>
          <c:showPercent val="0"/>
          <c:showBubbleSize val="0"/>
        </c:dLbls>
        <c:gapWidth val="219"/>
        <c:overlap val="-27"/>
        <c:axId val="820302920"/>
        <c:axId val="820305216"/>
      </c:barChart>
      <c:catAx>
        <c:axId val="820302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5216"/>
        <c:crosses val="autoZero"/>
        <c:auto val="1"/>
        <c:lblAlgn val="ctr"/>
        <c:lblOffset val="100"/>
        <c:noMultiLvlLbl val="0"/>
      </c:catAx>
      <c:valAx>
        <c:axId val="820305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2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voorbeeld!Draaitabel_11</c:name>
    <c:fmtId val="1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 voorbeeld'!$H$24</c:f>
              <c:strCache>
                <c:ptCount val="1"/>
                <c:pt idx="0">
                  <c:v>Totaal</c:v>
                </c:pt>
              </c:strCache>
            </c:strRef>
          </c:tx>
          <c:spPr>
            <a:solidFill>
              <a:schemeClr val="accent1"/>
            </a:solidFill>
            <a:ln>
              <a:noFill/>
            </a:ln>
            <a:effectLst/>
          </c:spPr>
          <c:invertIfNegative val="0"/>
          <c:cat>
            <c:strRef>
              <c:f>'Slicers &amp; Grafieken voorbeeld'!$G$25:$G$39</c:f>
              <c:strCache>
                <c:ptCount val="14"/>
                <c:pt idx="0">
                  <c:v>0-9999</c:v>
                </c:pt>
                <c:pt idx="1">
                  <c:v>10000-19999</c:v>
                </c:pt>
                <c:pt idx="2">
                  <c:v>20000-29999</c:v>
                </c:pt>
                <c:pt idx="3">
                  <c:v>30000-39999</c:v>
                </c:pt>
                <c:pt idx="4">
                  <c:v>40000-49999</c:v>
                </c:pt>
                <c:pt idx="5">
                  <c:v>50000-59999</c:v>
                </c:pt>
                <c:pt idx="6">
                  <c:v>60000-69999</c:v>
                </c:pt>
                <c:pt idx="7">
                  <c:v>70000-79999</c:v>
                </c:pt>
                <c:pt idx="8">
                  <c:v>80000-89999</c:v>
                </c:pt>
                <c:pt idx="9">
                  <c:v>90000-99999</c:v>
                </c:pt>
                <c:pt idx="10">
                  <c:v>100000-109999</c:v>
                </c:pt>
                <c:pt idx="11">
                  <c:v>140000-149999</c:v>
                </c:pt>
                <c:pt idx="12">
                  <c:v>180000-189999</c:v>
                </c:pt>
                <c:pt idx="13">
                  <c:v>230000-239999</c:v>
                </c:pt>
              </c:strCache>
            </c:strRef>
          </c:cat>
          <c:val>
            <c:numRef>
              <c:f>'Slicers &amp; Grafieken voorbeeld'!$H$25:$H$39</c:f>
              <c:numCache>
                <c:formatCode>#,##0</c:formatCode>
                <c:ptCount val="14"/>
                <c:pt idx="0">
                  <c:v>0</c:v>
                </c:pt>
                <c:pt idx="1">
                  <c:v>1033386</c:v>
                </c:pt>
                <c:pt idx="2">
                  <c:v>1469901</c:v>
                </c:pt>
                <c:pt idx="3">
                  <c:v>2086698</c:v>
                </c:pt>
                <c:pt idx="4">
                  <c:v>2895291</c:v>
                </c:pt>
                <c:pt idx="5">
                  <c:v>3812671</c:v>
                </c:pt>
                <c:pt idx="6">
                  <c:v>4547505</c:v>
                </c:pt>
                <c:pt idx="7">
                  <c:v>5504122</c:v>
                </c:pt>
                <c:pt idx="8">
                  <c:v>6077610</c:v>
                </c:pt>
                <c:pt idx="9">
                  <c:v>6253878</c:v>
                </c:pt>
                <c:pt idx="10">
                  <c:v>200000</c:v>
                </c:pt>
                <c:pt idx="11">
                  <c:v>144719</c:v>
                </c:pt>
                <c:pt idx="12">
                  <c:v>189438</c:v>
                </c:pt>
                <c:pt idx="13">
                  <c:v>234157</c:v>
                </c:pt>
              </c:numCache>
            </c:numRef>
          </c:val>
          <c:extLst>
            <c:ext xmlns:c16="http://schemas.microsoft.com/office/drawing/2014/chart" uri="{C3380CC4-5D6E-409C-BE32-E72D297353CC}">
              <c16:uniqueId val="{00000000-FB26-4ECD-B5A2-10B4B71420AA}"/>
            </c:ext>
          </c:extLst>
        </c:ser>
        <c:dLbls>
          <c:showLegendKey val="0"/>
          <c:showVal val="0"/>
          <c:showCatName val="0"/>
          <c:showSerName val="0"/>
          <c:showPercent val="0"/>
          <c:showBubbleSize val="0"/>
        </c:dLbls>
        <c:gapWidth val="182"/>
        <c:axId val="820311448"/>
        <c:axId val="820311776"/>
      </c:barChart>
      <c:catAx>
        <c:axId val="82031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776"/>
        <c:crosses val="autoZero"/>
        <c:auto val="1"/>
        <c:lblAlgn val="ctr"/>
        <c:lblOffset val="100"/>
        <c:noMultiLvlLbl val="0"/>
      </c:catAx>
      <c:valAx>
        <c:axId val="8203117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voorbeeld!Draaitabel_11</c:name>
    <c:fmtId val="1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 voorbeeld'!$H$24</c:f>
              <c:strCache>
                <c:ptCount val="1"/>
                <c:pt idx="0">
                  <c:v>Totaal</c:v>
                </c:pt>
              </c:strCache>
            </c:strRef>
          </c:tx>
          <c:spPr>
            <a:solidFill>
              <a:schemeClr val="accent1"/>
            </a:solidFill>
            <a:ln>
              <a:noFill/>
            </a:ln>
            <a:effectLst/>
          </c:spPr>
          <c:invertIfNegative val="0"/>
          <c:cat>
            <c:strRef>
              <c:f>'Slicers &amp; Grafieken voorbeeld'!$G$25:$G$39</c:f>
              <c:strCache>
                <c:ptCount val="14"/>
                <c:pt idx="0">
                  <c:v>0-9999</c:v>
                </c:pt>
                <c:pt idx="1">
                  <c:v>10000-19999</c:v>
                </c:pt>
                <c:pt idx="2">
                  <c:v>20000-29999</c:v>
                </c:pt>
                <c:pt idx="3">
                  <c:v>30000-39999</c:v>
                </c:pt>
                <c:pt idx="4">
                  <c:v>40000-49999</c:v>
                </c:pt>
                <c:pt idx="5">
                  <c:v>50000-59999</c:v>
                </c:pt>
                <c:pt idx="6">
                  <c:v>60000-69999</c:v>
                </c:pt>
                <c:pt idx="7">
                  <c:v>70000-79999</c:v>
                </c:pt>
                <c:pt idx="8">
                  <c:v>80000-89999</c:v>
                </c:pt>
                <c:pt idx="9">
                  <c:v>90000-99999</c:v>
                </c:pt>
                <c:pt idx="10">
                  <c:v>100000-109999</c:v>
                </c:pt>
                <c:pt idx="11">
                  <c:v>140000-149999</c:v>
                </c:pt>
                <c:pt idx="12">
                  <c:v>180000-189999</c:v>
                </c:pt>
                <c:pt idx="13">
                  <c:v>230000-239999</c:v>
                </c:pt>
              </c:strCache>
            </c:strRef>
          </c:cat>
          <c:val>
            <c:numRef>
              <c:f>'Slicers &amp; Grafieken voorbeeld'!$H$25:$H$39</c:f>
              <c:numCache>
                <c:formatCode>#,##0</c:formatCode>
                <c:ptCount val="14"/>
                <c:pt idx="0">
                  <c:v>0</c:v>
                </c:pt>
                <c:pt idx="1">
                  <c:v>1033386</c:v>
                </c:pt>
                <c:pt idx="2">
                  <c:v>1469901</c:v>
                </c:pt>
                <c:pt idx="3">
                  <c:v>2086698</c:v>
                </c:pt>
                <c:pt idx="4">
                  <c:v>2895291</c:v>
                </c:pt>
                <c:pt idx="5">
                  <c:v>3812671</c:v>
                </c:pt>
                <c:pt idx="6">
                  <c:v>4547505</c:v>
                </c:pt>
                <c:pt idx="7">
                  <c:v>5504122</c:v>
                </c:pt>
                <c:pt idx="8">
                  <c:v>6077610</c:v>
                </c:pt>
                <c:pt idx="9">
                  <c:v>6253878</c:v>
                </c:pt>
                <c:pt idx="10">
                  <c:v>200000</c:v>
                </c:pt>
                <c:pt idx="11">
                  <c:v>144719</c:v>
                </c:pt>
                <c:pt idx="12">
                  <c:v>189438</c:v>
                </c:pt>
                <c:pt idx="13">
                  <c:v>234157</c:v>
                </c:pt>
              </c:numCache>
            </c:numRef>
          </c:val>
          <c:extLst>
            <c:ext xmlns:c16="http://schemas.microsoft.com/office/drawing/2014/chart" uri="{C3380CC4-5D6E-409C-BE32-E72D297353CC}">
              <c16:uniqueId val="{00000000-6C96-46F2-BCE0-FEFCC047418C}"/>
            </c:ext>
          </c:extLst>
        </c:ser>
        <c:dLbls>
          <c:showLegendKey val="0"/>
          <c:showVal val="0"/>
          <c:showCatName val="0"/>
          <c:showSerName val="0"/>
          <c:showPercent val="0"/>
          <c:showBubbleSize val="0"/>
        </c:dLbls>
        <c:gapWidth val="182"/>
        <c:axId val="1797439935"/>
        <c:axId val="1754064783"/>
      </c:barChart>
      <c:catAx>
        <c:axId val="1797439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54064783"/>
        <c:crosses val="autoZero"/>
        <c:auto val="1"/>
        <c:lblAlgn val="ctr"/>
        <c:lblOffset val="100"/>
        <c:noMultiLvlLbl val="0"/>
      </c:catAx>
      <c:valAx>
        <c:axId val="17540647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974399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dLbls>
          <c:showLegendKey val="0"/>
          <c:showVal val="0"/>
          <c:showCatName val="0"/>
          <c:showSerName val="0"/>
          <c:showPercent val="0"/>
          <c:showBubbleSize val="0"/>
          <c:showLeaderLines val="0"/>
        </c:dLbls>
        <c:firstSliceAng val="0"/>
        <c:holeSize val="71"/>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doughnutChart>
        <c:varyColors val="1"/>
        <c:ser>
          <c:idx val="0"/>
          <c:order val="0"/>
          <c:tx>
            <c:strRef>
              <c:f>Ringtabel!$B$25</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90-44A6-B13C-0AADBACE8D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90-44A6-B13C-0AADBACE8D19}"/>
              </c:ext>
            </c:extLst>
          </c:dPt>
          <c:cat>
            <c:numRef>
              <c:f>Ringtabel!$C$24:$D$24</c:f>
              <c:numCache>
                <c:formatCode>General</c:formatCode>
                <c:ptCount val="2"/>
                <c:pt idx="0">
                  <c:v>2022</c:v>
                </c:pt>
                <c:pt idx="1">
                  <c:v>2023</c:v>
                </c:pt>
              </c:numCache>
            </c:numRef>
          </c:cat>
          <c:val>
            <c:numRef>
              <c:f>Ringtabel!$C$25:$D$25</c:f>
              <c:numCache>
                <c:formatCode>General</c:formatCode>
                <c:ptCount val="2"/>
                <c:pt idx="0">
                  <c:v>2711156</c:v>
                </c:pt>
                <c:pt idx="1">
                  <c:v>2566978</c:v>
                </c:pt>
              </c:numCache>
            </c:numRef>
          </c:val>
          <c:extLst>
            <c:ext xmlns:c16="http://schemas.microsoft.com/office/drawing/2014/chart" uri="{C3380CC4-5D6E-409C-BE32-E72D297353CC}">
              <c16:uniqueId val="{00000000-E2BF-4627-AFAA-DDE7D2DA9CD9}"/>
            </c:ext>
          </c:extLst>
        </c:ser>
        <c:dLbls>
          <c:showLegendKey val="0"/>
          <c:showVal val="0"/>
          <c:showCatName val="0"/>
          <c:showSerName val="0"/>
          <c:showPercent val="0"/>
          <c:showBubbleSize val="0"/>
          <c:showLeaderLines val="1"/>
        </c:dLbls>
        <c:firstSliceAng val="0"/>
        <c:holeSize val="7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7109851945302416"/>
          <c:y val="0.20007122507122507"/>
          <c:w val="0.39334660170241148"/>
          <c:h val="0.60851055477039728"/>
        </c:manualLayout>
      </c:layout>
      <c:doughnutChart>
        <c:varyColors val="1"/>
        <c:ser>
          <c:idx val="0"/>
          <c:order val="0"/>
          <c:tx>
            <c:strRef>
              <c:f>Ringtabel!$B$9</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07CB-49B3-B121-2EAA25EB29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C0-4FC3-B729-ABE07FDAAC60}"/>
              </c:ext>
            </c:extLst>
          </c:dPt>
          <c:cat>
            <c:numRef>
              <c:f>Ringtabel!$C$8:$D$8</c:f>
              <c:numCache>
                <c:formatCode>General</c:formatCode>
                <c:ptCount val="2"/>
                <c:pt idx="0">
                  <c:v>2022</c:v>
                </c:pt>
                <c:pt idx="1">
                  <c:v>2023</c:v>
                </c:pt>
              </c:numCache>
            </c:numRef>
          </c:cat>
          <c:val>
            <c:numRef>
              <c:f>Ringtabel!$C$9:$D$9</c:f>
              <c:numCache>
                <c:formatCode>General</c:formatCode>
                <c:ptCount val="2"/>
                <c:pt idx="0">
                  <c:v>2711156</c:v>
                </c:pt>
                <c:pt idx="1">
                  <c:v>2566978</c:v>
                </c:pt>
              </c:numCache>
            </c:numRef>
          </c:val>
          <c:extLst>
            <c:ext xmlns:c16="http://schemas.microsoft.com/office/drawing/2014/chart" uri="{C3380CC4-5D6E-409C-BE32-E72D297353CC}">
              <c16:uniqueId val="{00000006-07CB-49B3-B121-2EAA25EB29D4}"/>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dashboard.xlsx]Taarttabel!Taarttabel_voorbeeld</c:name>
    <c:fmtId val="1"/>
  </c:pivotSource>
  <c:chart>
    <c:title>
      <c:layout>
        <c:manualLayout>
          <c:xMode val="edge"/>
          <c:yMode val="edge"/>
          <c:x val="3.6816071068039559E-2"/>
          <c:y val="4.2496662171612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dLbl>
          <c:idx val="0"/>
          <c:layout>
            <c:manualLayout>
              <c:x val="-4.2670688117051228E-2"/>
              <c:y val="5.672033937776065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19050">
            <a:solidFill>
              <a:schemeClr val="lt1"/>
            </a:solidFill>
          </a:ln>
          <a:effectLst/>
        </c:spPr>
      </c:pivotFmt>
    </c:pivotFmts>
    <c:plotArea>
      <c:layout>
        <c:manualLayout>
          <c:layoutTarget val="inner"/>
          <c:xMode val="edge"/>
          <c:yMode val="edge"/>
          <c:x val="0.24607476949996634"/>
          <c:y val="5.8670490250864155E-2"/>
          <c:w val="0.52013022410660203"/>
          <c:h val="0.86204813834503946"/>
        </c:manualLayout>
      </c:layout>
      <c:pieChart>
        <c:varyColors val="1"/>
        <c:ser>
          <c:idx val="0"/>
          <c:order val="0"/>
          <c:tx>
            <c:strRef>
              <c:f>Taarttabel!$N$6:$N$7</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3F-4D2D-9F31-44051A565F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6B9-4FEA-86AF-5CB9AA3287BA}"/>
              </c:ext>
            </c:extLst>
          </c:dPt>
          <c:dLbls>
            <c:dLbl>
              <c:idx val="1"/>
              <c:layout>
                <c:manualLayout>
                  <c:x val="-4.2670688117051228E-2"/>
                  <c:y val="5.6720339377760651E-2"/>
                </c:manualLayout>
              </c:layout>
              <c:dLblPos val="bestFi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A6B9-4FEA-86AF-5CB9AA3287B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Taarttabel!$M$8:$M$9</c:f>
              <c:strCache>
                <c:ptCount val="2"/>
                <c:pt idx="0">
                  <c:v>2022</c:v>
                </c:pt>
                <c:pt idx="1">
                  <c:v>2023</c:v>
                </c:pt>
              </c:strCache>
            </c:strRef>
          </c:cat>
          <c:val>
            <c:numRef>
              <c:f>Taarttabel!$N$8:$N$9</c:f>
              <c:numCache>
                <c:formatCode>#,##0</c:formatCode>
                <c:ptCount val="2"/>
                <c:pt idx="0">
                  <c:v>2711156</c:v>
                </c:pt>
                <c:pt idx="1">
                  <c:v>2566978</c:v>
                </c:pt>
              </c:numCache>
            </c:numRef>
          </c:val>
          <c:extLst>
            <c:ext xmlns:c16="http://schemas.microsoft.com/office/drawing/2014/chart" uri="{C3380CC4-5D6E-409C-BE32-E72D297353CC}">
              <c16:uniqueId val="{00000001-A6B9-4FEA-86AF-5CB9AA3287BA}"/>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63751274088467935"/>
          <c:y val="0.83895379365918921"/>
          <c:w val="0.34066930127299566"/>
          <c:h val="0.13673748946462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voorbeeld!Draaitabel_9</c:name>
    <c:fmtId val="7"/>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 &amp; Grafieken voorbeeld'!$C$26:$C$27</c:f>
              <c:strCache>
                <c:ptCount val="1"/>
                <c:pt idx="0">
                  <c:v>2023</c:v>
                </c:pt>
              </c:strCache>
            </c:strRef>
          </c:tx>
          <c:spPr>
            <a:solidFill>
              <a:schemeClr val="accent1"/>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voorbeeld'!$C$28:$C$32</c:f>
              <c:numCache>
                <c:formatCode>#,##0</c:formatCode>
                <c:ptCount val="4"/>
                <c:pt idx="0">
                  <c:v>2566978</c:v>
                </c:pt>
                <c:pt idx="1">
                  <c:v>3240921</c:v>
                </c:pt>
                <c:pt idx="2">
                  <c:v>2674096</c:v>
                </c:pt>
                <c:pt idx="3">
                  <c:v>2584865</c:v>
                </c:pt>
              </c:numCache>
            </c:numRef>
          </c:val>
          <c:extLst>
            <c:ext xmlns:c16="http://schemas.microsoft.com/office/drawing/2014/chart" uri="{C3380CC4-5D6E-409C-BE32-E72D297353CC}">
              <c16:uniqueId val="{00000001-CBFE-4EB1-BB1B-E7E44B5ABC02}"/>
            </c:ext>
          </c:extLst>
        </c:ser>
        <c:ser>
          <c:idx val="1"/>
          <c:order val="1"/>
          <c:tx>
            <c:strRef>
              <c:f>'Slicers &amp; Grafieken voorbeeld'!$D$26:$D$27</c:f>
              <c:strCache>
                <c:ptCount val="1"/>
                <c:pt idx="0">
                  <c:v>2022</c:v>
                </c:pt>
              </c:strCache>
            </c:strRef>
          </c:tx>
          <c:spPr>
            <a:solidFill>
              <a:schemeClr val="accent2"/>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voorbeeld'!$D$28:$D$32</c:f>
              <c:numCache>
                <c:formatCode>#,##0</c:formatCode>
                <c:ptCount val="4"/>
                <c:pt idx="0">
                  <c:v>2711156</c:v>
                </c:pt>
                <c:pt idx="1">
                  <c:v>2635979</c:v>
                </c:pt>
                <c:pt idx="2">
                  <c:v>2675496</c:v>
                </c:pt>
                <c:pt idx="3">
                  <c:v>2569892</c:v>
                </c:pt>
              </c:numCache>
            </c:numRef>
          </c:val>
          <c:extLst>
            <c:ext xmlns:c16="http://schemas.microsoft.com/office/drawing/2014/chart" uri="{C3380CC4-5D6E-409C-BE32-E72D297353CC}">
              <c16:uniqueId val="{00000001-57A1-4763-A7D0-D9FEB815E4DA}"/>
            </c:ext>
          </c:extLst>
        </c:ser>
        <c:ser>
          <c:idx val="2"/>
          <c:order val="2"/>
          <c:tx>
            <c:strRef>
              <c:f>'Slicers &amp; Grafieken voorbeeld'!$E$26:$E$27</c:f>
              <c:strCache>
                <c:ptCount val="1"/>
                <c:pt idx="0">
                  <c:v>2021</c:v>
                </c:pt>
              </c:strCache>
            </c:strRef>
          </c:tx>
          <c:spPr>
            <a:solidFill>
              <a:schemeClr val="accent3"/>
            </a:solidFill>
            <a:ln>
              <a:noFill/>
            </a:ln>
            <a:effectLst/>
          </c:spPr>
          <c:invertIfNegative val="0"/>
          <c:cat>
            <c:strRef>
              <c:f>'Slicers &amp; Grafieken voorbeeld'!$B$28:$B$32</c:f>
              <c:strCache>
                <c:ptCount val="4"/>
                <c:pt idx="0">
                  <c:v>ASIA</c:v>
                </c:pt>
                <c:pt idx="1">
                  <c:v>AFRICA</c:v>
                </c:pt>
                <c:pt idx="2">
                  <c:v>EUROPE</c:v>
                </c:pt>
                <c:pt idx="3">
                  <c:v>USA</c:v>
                </c:pt>
              </c:strCache>
            </c:strRef>
          </c:cat>
          <c:val>
            <c:numRef>
              <c:f>'Slicers &amp; Grafieken voorbeeld'!$E$28:$E$32</c:f>
              <c:numCache>
                <c:formatCode>#,##0</c:formatCode>
                <c:ptCount val="4"/>
                <c:pt idx="0">
                  <c:v>3267563</c:v>
                </c:pt>
                <c:pt idx="1">
                  <c:v>3473049</c:v>
                </c:pt>
                <c:pt idx="2">
                  <c:v>3180753</c:v>
                </c:pt>
                <c:pt idx="3">
                  <c:v>2868628</c:v>
                </c:pt>
              </c:numCache>
            </c:numRef>
          </c:val>
          <c:extLst>
            <c:ext xmlns:c16="http://schemas.microsoft.com/office/drawing/2014/chart" uri="{C3380CC4-5D6E-409C-BE32-E72D297353CC}">
              <c16:uniqueId val="{00000000-243C-43F7-B076-2C1BC40B66FD}"/>
            </c:ext>
          </c:extLst>
        </c:ser>
        <c:dLbls>
          <c:showLegendKey val="0"/>
          <c:showVal val="0"/>
          <c:showCatName val="0"/>
          <c:showSerName val="0"/>
          <c:showPercent val="0"/>
          <c:showBubbleSize val="0"/>
        </c:dLbls>
        <c:gapWidth val="219"/>
        <c:overlap val="-27"/>
        <c:axId val="820302920"/>
        <c:axId val="820305216"/>
      </c:barChart>
      <c:catAx>
        <c:axId val="820302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5216"/>
        <c:crosses val="autoZero"/>
        <c:auto val="1"/>
        <c:lblAlgn val="ctr"/>
        <c:lblOffset val="100"/>
        <c:noMultiLvlLbl val="0"/>
      </c:catAx>
      <c:valAx>
        <c:axId val="820305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2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voorbeeld!Draaitabel_11</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 voorbeeld'!$H$24</c:f>
              <c:strCache>
                <c:ptCount val="1"/>
                <c:pt idx="0">
                  <c:v>Totaal</c:v>
                </c:pt>
              </c:strCache>
            </c:strRef>
          </c:tx>
          <c:spPr>
            <a:solidFill>
              <a:schemeClr val="accent1"/>
            </a:solidFill>
            <a:ln>
              <a:noFill/>
            </a:ln>
            <a:effectLst/>
          </c:spPr>
          <c:invertIfNegative val="0"/>
          <c:cat>
            <c:strRef>
              <c:f>'Slicers &amp; Grafieken voorbeeld'!$G$25:$G$39</c:f>
              <c:strCache>
                <c:ptCount val="14"/>
                <c:pt idx="0">
                  <c:v>0-9999</c:v>
                </c:pt>
                <c:pt idx="1">
                  <c:v>10000-19999</c:v>
                </c:pt>
                <c:pt idx="2">
                  <c:v>20000-29999</c:v>
                </c:pt>
                <c:pt idx="3">
                  <c:v>30000-39999</c:v>
                </c:pt>
                <c:pt idx="4">
                  <c:v>40000-49999</c:v>
                </c:pt>
                <c:pt idx="5">
                  <c:v>50000-59999</c:v>
                </c:pt>
                <c:pt idx="6">
                  <c:v>60000-69999</c:v>
                </c:pt>
                <c:pt idx="7">
                  <c:v>70000-79999</c:v>
                </c:pt>
                <c:pt idx="8">
                  <c:v>80000-89999</c:v>
                </c:pt>
                <c:pt idx="9">
                  <c:v>90000-99999</c:v>
                </c:pt>
                <c:pt idx="10">
                  <c:v>100000-109999</c:v>
                </c:pt>
                <c:pt idx="11">
                  <c:v>140000-149999</c:v>
                </c:pt>
                <c:pt idx="12">
                  <c:v>180000-189999</c:v>
                </c:pt>
                <c:pt idx="13">
                  <c:v>230000-239999</c:v>
                </c:pt>
              </c:strCache>
            </c:strRef>
          </c:cat>
          <c:val>
            <c:numRef>
              <c:f>'Slicers &amp; Grafieken voorbeeld'!$H$25:$H$39</c:f>
              <c:numCache>
                <c:formatCode>#,##0</c:formatCode>
                <c:ptCount val="14"/>
                <c:pt idx="0">
                  <c:v>0</c:v>
                </c:pt>
                <c:pt idx="1">
                  <c:v>1033386</c:v>
                </c:pt>
                <c:pt idx="2">
                  <c:v>1469901</c:v>
                </c:pt>
                <c:pt idx="3">
                  <c:v>2086698</c:v>
                </c:pt>
                <c:pt idx="4">
                  <c:v>2895291</c:v>
                </c:pt>
                <c:pt idx="5">
                  <c:v>3812671</c:v>
                </c:pt>
                <c:pt idx="6">
                  <c:v>4547505</c:v>
                </c:pt>
                <c:pt idx="7">
                  <c:v>5504122</c:v>
                </c:pt>
                <c:pt idx="8">
                  <c:v>6077610</c:v>
                </c:pt>
                <c:pt idx="9">
                  <c:v>6253878</c:v>
                </c:pt>
                <c:pt idx="10">
                  <c:v>200000</c:v>
                </c:pt>
                <c:pt idx="11">
                  <c:v>144719</c:v>
                </c:pt>
                <c:pt idx="12">
                  <c:v>189438</c:v>
                </c:pt>
                <c:pt idx="13">
                  <c:v>234157</c:v>
                </c:pt>
              </c:numCache>
            </c:numRef>
          </c:val>
          <c:extLst>
            <c:ext xmlns:c16="http://schemas.microsoft.com/office/drawing/2014/chart" uri="{C3380CC4-5D6E-409C-BE32-E72D297353CC}">
              <c16:uniqueId val="{00000001-F8AF-4337-A7E4-F603A2C8708C}"/>
            </c:ext>
          </c:extLst>
        </c:ser>
        <c:dLbls>
          <c:showLegendKey val="0"/>
          <c:showVal val="0"/>
          <c:showCatName val="0"/>
          <c:showSerName val="0"/>
          <c:showPercent val="0"/>
          <c:showBubbleSize val="0"/>
        </c:dLbls>
        <c:gapWidth val="182"/>
        <c:axId val="820311448"/>
        <c:axId val="820311776"/>
      </c:barChart>
      <c:catAx>
        <c:axId val="82031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776"/>
        <c:crosses val="autoZero"/>
        <c:auto val="1"/>
        <c:lblAlgn val="ctr"/>
        <c:lblOffset val="100"/>
        <c:noMultiLvlLbl val="0"/>
      </c:catAx>
      <c:valAx>
        <c:axId val="8203117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dashboard.xlsx]Dashboard voorbeeld!PY_chart</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3"/>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lumMod val="75000"/>
            </a:schemeClr>
          </a:solidFill>
          <a:ln w="19050">
            <a:solidFill>
              <a:schemeClr val="lt1"/>
            </a:solidFill>
          </a:ln>
          <a:effectLst/>
        </c:spPr>
        <c:dLbl>
          <c:idx val="0"/>
          <c:layout>
            <c:manualLayout>
              <c:x val="-4.0336063427293907E-2"/>
              <c:y val="-0.4361913420768591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390AAC2-D73A-4451-A3E3-73873664A63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baseline="0"/>
              </a:p>
              <a:p>
                <a:pPr>
                  <a:defRPr sz="900" b="0" i="0" u="none" strike="noStrike" kern="1200" baseline="0">
                    <a:solidFill>
                      <a:schemeClr val="dk1">
                        <a:lumMod val="65000"/>
                        <a:lumOff val="35000"/>
                      </a:schemeClr>
                    </a:solidFill>
                    <a:latin typeface="+mn-lt"/>
                    <a:ea typeface="+mn-ea"/>
                    <a:cs typeface="+mn-cs"/>
                  </a:defRPr>
                </a:pPr>
                <a:fld id="{87EE2513-A741-42E9-93EA-2E973C19F135}" type="CATEGORYNAME">
                  <a:rPr lang="en-US"/>
                  <a:pPr>
                    <a:defRPr sz="900" b="0" i="0" u="none" strike="noStrike" kern="1200" baseline="0">
                      <a:solidFill>
                        <a:schemeClr val="dk1">
                          <a:lumMod val="65000"/>
                          <a:lumOff val="35000"/>
                        </a:schemeClr>
                      </a:solidFill>
                      <a:latin typeface="+mn-lt"/>
                      <a:ea typeface="+mn-ea"/>
                      <a:cs typeface="+mn-cs"/>
                    </a:defRPr>
                  </a:pPr>
                  <a:t>[CATEGORIENAAM]</a:t>
                </a:fld>
                <a:endParaRPr lang="nl-NL"/>
              </a:p>
            </c:rich>
          </c:tx>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31658927817644578"/>
                  <c:h val="0.21420487744505942"/>
                </c:manualLayout>
              </c15:layout>
              <c15:dlblFieldTable/>
              <c15:showDataLabelsRange val="1"/>
            </c:ext>
          </c:extLst>
        </c:dLbl>
      </c:pivotFmt>
      <c:pivotFmt>
        <c:idx val="7"/>
        <c:spPr>
          <a:solidFill>
            <a:schemeClr val="accent1"/>
          </a:solidFill>
          <a:ln w="19050">
            <a:solidFill>
              <a:schemeClr val="lt1"/>
            </a:solidFill>
          </a:ln>
          <a:effectLst/>
        </c:spPr>
        <c:dLbl>
          <c:idx val="0"/>
          <c:layout>
            <c:manualLayout>
              <c:x val="-3.997892336194362E-2"/>
              <c:y val="0.42088164347502194"/>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58521F9-815A-4979-A856-5802492B4C6F}" type="CELLRANGE">
                  <a:rPr lang="en-US" sz="800"/>
                  <a:pPr>
                    <a:defRPr sz="900" b="0" i="0" u="none" strike="noStrike" kern="1200" baseline="0">
                      <a:solidFill>
                        <a:schemeClr val="dk1">
                          <a:lumMod val="65000"/>
                          <a:lumOff val="35000"/>
                        </a:schemeClr>
                      </a:solidFill>
                      <a:latin typeface="+mn-lt"/>
                      <a:ea typeface="+mn-ea"/>
                      <a:cs typeface="+mn-cs"/>
                    </a:defRPr>
                  </a:pPr>
                  <a:t>[CELLRANGE]</a:t>
                </a:fld>
                <a:endParaRPr lang="en-US" sz="800" baseline="0"/>
              </a:p>
              <a:p>
                <a:pPr>
                  <a:defRPr sz="900" b="0" i="0" u="none" strike="noStrike" kern="1200" baseline="0">
                    <a:solidFill>
                      <a:schemeClr val="dk1">
                        <a:lumMod val="65000"/>
                        <a:lumOff val="35000"/>
                      </a:schemeClr>
                    </a:solidFill>
                    <a:latin typeface="+mn-lt"/>
                    <a:ea typeface="+mn-ea"/>
                    <a:cs typeface="+mn-cs"/>
                  </a:defRPr>
                </a:pPr>
                <a:fld id="{40298525-BBD7-4BFE-B1B8-4E28BD951056}" type="CATEGORYNAME">
                  <a:rPr lang="en-US" sz="800"/>
                  <a:pPr>
                    <a:defRPr sz="900" b="0" i="0" u="none" strike="noStrike" kern="1200" baseline="0">
                      <a:solidFill>
                        <a:schemeClr val="dk1">
                          <a:lumMod val="65000"/>
                          <a:lumOff val="35000"/>
                        </a:schemeClr>
                      </a:solidFill>
                      <a:latin typeface="+mn-lt"/>
                      <a:ea typeface="+mn-ea"/>
                      <a:cs typeface="+mn-cs"/>
                    </a:defRPr>
                  </a:pPr>
                  <a:t>[CATEGORIENAAM]</a:t>
                </a:fld>
                <a:endParaRPr lang="nl-NL"/>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31658927817644578"/>
                  <c:h val="0.21420487744505942"/>
                </c:manualLayout>
              </c15:layout>
              <c15:dlblFieldTable/>
              <c15:showDataLabelsRange val="1"/>
            </c:ext>
          </c:extLst>
        </c:dLbl>
      </c:pivotFmt>
      <c:pivotFmt>
        <c:idx val="8"/>
        <c:dLbl>
          <c:idx val="0"/>
          <c:tx>
            <c:rich>
              <a:bodyPr/>
              <a:lstStyle/>
              <a:p>
                <a:fld id="{14649385-921B-43BF-9C9C-92A7ED569E95}" type="CELLRANGE">
                  <a:rPr lang="nl-NL"/>
                  <a:pPr/>
                  <a:t>[CELLRANGE]</a:t>
                </a:fld>
                <a:r>
                  <a:rPr lang="nl-NL" baseline="0"/>
                  <a:t>; </a:t>
                </a:r>
                <a:fld id="{9C234520-A4B2-47A2-A34F-37B9E080122E}" type="CATEGORYNAME">
                  <a:rPr lang="nl-NL" baseline="0"/>
                  <a:pPr/>
                  <a:t>[CATEGORIENAAM]</a:t>
                </a:fld>
                <a:endParaRPr lang="nl-NL" baseline="0"/>
              </a:p>
            </c:rich>
          </c:tx>
          <c:dLblPos val="outEnd"/>
          <c:showLegendKey val="1"/>
          <c:showVal val="0"/>
          <c:showCatName val="1"/>
          <c:showSerName val="0"/>
          <c:showPercent val="0"/>
          <c:showBubbleSize val="0"/>
          <c:extLst>
            <c:ext xmlns:c15="http://schemas.microsoft.com/office/drawing/2012/chart" uri="{CE6537A1-D6FC-4f65-9D91-7224C49458BB}">
              <c15:dlblFieldTable/>
              <c15:xForSave val="1"/>
              <c15:showDataLabelsRange val="1"/>
            </c:ext>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0"/>
              <c:y val="-0.38107590409844905"/>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13"/>
        <c:spPr>
          <a:solidFill>
            <a:schemeClr val="accent1"/>
          </a:solidFill>
          <a:ln w="19050">
            <a:solidFill>
              <a:schemeClr val="lt1"/>
            </a:solidFill>
          </a:ln>
          <a:effectLst/>
        </c:spPr>
        <c:dLbl>
          <c:idx val="0"/>
          <c:layout>
            <c:manualLayout>
              <c:x val="-6.224068423585593E-2"/>
              <c:y val="-0.40440708190039487"/>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14"/>
        <c:spPr>
          <a:solidFill>
            <a:schemeClr val="accent1"/>
          </a:solidFill>
          <a:ln w="19050">
            <a:solidFill>
              <a:schemeClr val="lt1"/>
            </a:solidFill>
          </a:ln>
          <a:effectLst/>
        </c:spPr>
      </c:pivotFmt>
    </c:pivotFmts>
    <c:plotArea>
      <c:layout>
        <c:manualLayout>
          <c:layoutTarget val="inner"/>
          <c:xMode val="edge"/>
          <c:yMode val="edge"/>
          <c:x val="0.20675673827056268"/>
          <c:y val="0.1797601381383454"/>
          <c:w val="0.55697043603333174"/>
          <c:h val="0.67832496545946352"/>
        </c:manualLayout>
      </c:layout>
      <c:pieChart>
        <c:varyColors val="1"/>
        <c:ser>
          <c:idx val="0"/>
          <c:order val="0"/>
          <c:tx>
            <c:strRef>
              <c:f>'Dashboard voorbeeld'!$K$11:$K$12</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10-4DC0-A92A-4A76A20EFD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10-4DC0-A92A-4A76A20EFD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54-482E-AD91-E2A209AB9940}"/>
              </c:ext>
            </c:extLst>
          </c:dPt>
          <c:dLbls>
            <c:dLbl>
              <c:idx val="1"/>
              <c:layout>
                <c:manualLayout>
                  <c:x val="-6.224068423585593E-2"/>
                  <c:y val="-0.40440708190039487"/>
                </c:manualLayout>
              </c:layout>
              <c:dLblPos val="bestFit"/>
              <c:showLegendKey val="1"/>
              <c:showVal val="0"/>
              <c:showCatName val="1"/>
              <c:showSerName val="0"/>
              <c:showPercent val="1"/>
              <c:showBubbleSize val="0"/>
              <c:extLst>
                <c:ext xmlns:c15="http://schemas.microsoft.com/office/drawing/2012/chart" uri="{CE6537A1-D6FC-4f65-9D91-7224C49458BB}">
                  <c15:showDataLabelsRange val="1"/>
                </c:ext>
                <c:ext xmlns:c16="http://schemas.microsoft.com/office/drawing/2014/chart" uri="{C3380CC4-5D6E-409C-BE32-E72D297353CC}">
                  <c16:uniqueId val="{00000003-0C10-4DC0-A92A-4A76A20EFDE2}"/>
                </c:ext>
              </c:extLst>
            </c:dLbl>
            <c:dLbl>
              <c:idx val="2"/>
              <c:layout>
                <c:manualLayout>
                  <c:x val="0"/>
                  <c:y val="-0.38107590409844905"/>
                </c:manualLayout>
              </c:layout>
              <c:dLblPos val="bestFit"/>
              <c:showLegendKey val="1"/>
              <c:showVal val="0"/>
              <c:showCatName val="1"/>
              <c:showSerName val="0"/>
              <c:showPercent val="1"/>
              <c:showBubbleSize val="0"/>
              <c:extLst>
                <c:ext xmlns:c15="http://schemas.microsoft.com/office/drawing/2012/chart" uri="{CE6537A1-D6FC-4f65-9D91-7224C49458BB}">
                  <c15:showDataLabelsRange val="1"/>
                </c:ext>
                <c:ext xmlns:c16="http://schemas.microsoft.com/office/drawing/2014/chart" uri="{C3380CC4-5D6E-409C-BE32-E72D297353CC}">
                  <c16:uniqueId val="{00000005-1654-482E-AD91-E2A209AB994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cat>
            <c:strRef>
              <c:f>'Dashboard voorbeeld'!$J$13:$J$15</c:f>
              <c:strCache>
                <c:ptCount val="3"/>
                <c:pt idx="0">
                  <c:v>2021</c:v>
                </c:pt>
                <c:pt idx="1">
                  <c:v>2022</c:v>
                </c:pt>
                <c:pt idx="2">
                  <c:v>2023</c:v>
                </c:pt>
              </c:strCache>
            </c:strRef>
          </c:cat>
          <c:val>
            <c:numRef>
              <c:f>'Dashboard voorbeeld'!$K$13:$K$15</c:f>
              <c:numCache>
                <c:formatCode>#,##0</c:formatCode>
                <c:ptCount val="3"/>
                <c:pt idx="0">
                  <c:v>3267563</c:v>
                </c:pt>
                <c:pt idx="1">
                  <c:v>2711156</c:v>
                </c:pt>
                <c:pt idx="2">
                  <c:v>2566978</c:v>
                </c:pt>
              </c:numCache>
            </c:numRef>
          </c:val>
          <c:extLst>
            <c:ext xmlns:c16="http://schemas.microsoft.com/office/drawing/2014/chart" uri="{C3380CC4-5D6E-409C-BE32-E72D297353CC}">
              <c16:uniqueId val="{00000005-7C37-4E47-A62E-089EBB3FBE0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dashboard.xlsx]Dashboard voorbeeld!PY_chart</c:name>
    <c:fmtId val="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7228055555555558"/>
          <c:y val="0.14055944055944053"/>
          <c:w val="0.72771944444444447"/>
          <c:h val="0.67918983903235874"/>
        </c:manualLayout>
      </c:layout>
      <c:lineChart>
        <c:grouping val="standard"/>
        <c:varyColors val="0"/>
        <c:ser>
          <c:idx val="0"/>
          <c:order val="0"/>
          <c:tx>
            <c:strRef>
              <c:f>'Dashboard voorbeeld'!$K$11:$K$12</c:f>
              <c:strCache>
                <c:ptCount val="1"/>
                <c:pt idx="0">
                  <c:v>Jacky Lee</c:v>
                </c:pt>
              </c:strCache>
            </c:strRef>
          </c:tx>
          <c:spPr>
            <a:ln w="28575" cap="rnd">
              <a:solidFill>
                <a:schemeClr val="accent2"/>
              </a:solidFill>
              <a:round/>
            </a:ln>
            <a:effectLst/>
          </c:spPr>
          <c:marker>
            <c:symbol val="none"/>
          </c:marker>
          <c:cat>
            <c:strRef>
              <c:f>'Dashboard voorbeeld'!$J$13:$J$15</c:f>
              <c:strCache>
                <c:ptCount val="3"/>
                <c:pt idx="0">
                  <c:v>2021</c:v>
                </c:pt>
                <c:pt idx="1">
                  <c:v>2022</c:v>
                </c:pt>
                <c:pt idx="2">
                  <c:v>2023</c:v>
                </c:pt>
              </c:strCache>
            </c:strRef>
          </c:cat>
          <c:val>
            <c:numRef>
              <c:f>'Dashboard voorbeeld'!$K$13:$K$15</c:f>
              <c:numCache>
                <c:formatCode>#,##0</c:formatCode>
                <c:ptCount val="3"/>
                <c:pt idx="0">
                  <c:v>3267563</c:v>
                </c:pt>
                <c:pt idx="1">
                  <c:v>2711156</c:v>
                </c:pt>
                <c:pt idx="2">
                  <c:v>2566978</c:v>
                </c:pt>
              </c:numCache>
            </c:numRef>
          </c:val>
          <c:smooth val="0"/>
          <c:extLst>
            <c:ext xmlns:c16="http://schemas.microsoft.com/office/drawing/2014/chart" uri="{C3380CC4-5D6E-409C-BE32-E72D297353CC}">
              <c16:uniqueId val="{00000002-12D0-40A6-8AAC-AD9192D84A2C}"/>
            </c:ext>
          </c:extLst>
        </c:ser>
        <c:dLbls>
          <c:showLegendKey val="0"/>
          <c:showVal val="0"/>
          <c:showCatName val="0"/>
          <c:showSerName val="0"/>
          <c:showPercent val="0"/>
          <c:showBubbleSize val="0"/>
        </c:dLbls>
        <c:smooth val="0"/>
        <c:axId val="1803259759"/>
        <c:axId val="1803261007"/>
      </c:lineChart>
      <c:catAx>
        <c:axId val="180325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03261007"/>
        <c:crosses val="autoZero"/>
        <c:auto val="1"/>
        <c:lblAlgn val="ctr"/>
        <c:lblOffset val="100"/>
        <c:noMultiLvlLbl val="0"/>
      </c:catAx>
      <c:valAx>
        <c:axId val="1803261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0325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doughnutChart>
        <c:varyColors val="1"/>
        <c:ser>
          <c:idx val="1"/>
          <c:order val="0"/>
          <c:tx>
            <c:strRef>
              <c:f>'Dashboard voorbeeld'!$D$27</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E-4BAC-8FE2-42E2F1B205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E-4BAC-8FE2-42E2F1B20566}"/>
              </c:ext>
            </c:extLst>
          </c:dPt>
          <c:cat>
            <c:numRef>
              <c:f>'Dashboard voorbeeld'!$E$26:$F$26</c:f>
              <c:numCache>
                <c:formatCode>General</c:formatCode>
                <c:ptCount val="2"/>
                <c:pt idx="0">
                  <c:v>2022</c:v>
                </c:pt>
                <c:pt idx="1">
                  <c:v>2023</c:v>
                </c:pt>
              </c:numCache>
            </c:numRef>
          </c:cat>
          <c:val>
            <c:numRef>
              <c:f>'Dashboard voorbeeld'!$E$27:$F$27</c:f>
              <c:numCache>
                <c:formatCode>General</c:formatCode>
                <c:ptCount val="2"/>
                <c:pt idx="0">
                  <c:v>0</c:v>
                </c:pt>
                <c:pt idx="1">
                  <c:v>235288</c:v>
                </c:pt>
              </c:numCache>
            </c:numRef>
          </c:val>
          <c:extLst>
            <c:ext xmlns:c16="http://schemas.microsoft.com/office/drawing/2014/chart" uri="{C3380CC4-5D6E-409C-BE32-E72D297353CC}">
              <c16:uniqueId val="{00000001-625E-4D1C-8EAE-B637FB83B239}"/>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dashboard.xlsx]John Deckers voorbeeld!Draaitabel6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'John Deckers voorbeeld'!$B$3:$B$4</c:f>
              <c:strCache>
                <c:ptCount val="1"/>
                <c:pt idx="0">
                  <c:v>2021</c:v>
                </c:pt>
              </c:strCache>
            </c:strRef>
          </c:tx>
          <c:spPr>
            <a:solidFill>
              <a:schemeClr val="accent1"/>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voorbeeld'!$B$5:$B$17</c:f>
              <c:numCache>
                <c:formatCode>#,##0</c:formatCode>
                <c:ptCount val="12"/>
                <c:pt idx="0">
                  <c:v>1099372</c:v>
                </c:pt>
                <c:pt idx="1">
                  <c:v>1119642</c:v>
                </c:pt>
                <c:pt idx="2">
                  <c:v>1050006</c:v>
                </c:pt>
                <c:pt idx="3">
                  <c:v>1149533</c:v>
                </c:pt>
                <c:pt idx="4">
                  <c:v>874199</c:v>
                </c:pt>
                <c:pt idx="5">
                  <c:v>1285265</c:v>
                </c:pt>
                <c:pt idx="6">
                  <c:v>1011337</c:v>
                </c:pt>
                <c:pt idx="7">
                  <c:v>1247882</c:v>
                </c:pt>
                <c:pt idx="8">
                  <c:v>833494</c:v>
                </c:pt>
                <c:pt idx="9">
                  <c:v>931193</c:v>
                </c:pt>
                <c:pt idx="10">
                  <c:v>973066</c:v>
                </c:pt>
                <c:pt idx="11">
                  <c:v>1215004</c:v>
                </c:pt>
              </c:numCache>
            </c:numRef>
          </c:val>
          <c:extLst>
            <c:ext xmlns:c16="http://schemas.microsoft.com/office/drawing/2014/chart" uri="{C3380CC4-5D6E-409C-BE32-E72D297353CC}">
              <c16:uniqueId val="{00000000-9EE1-4D81-8528-0A63F9877959}"/>
            </c:ext>
          </c:extLst>
        </c:ser>
        <c:ser>
          <c:idx val="1"/>
          <c:order val="1"/>
          <c:tx>
            <c:strRef>
              <c:f>'John Deckers voorbeeld'!$C$3:$C$4</c:f>
              <c:strCache>
                <c:ptCount val="1"/>
                <c:pt idx="0">
                  <c:v>2022</c:v>
                </c:pt>
              </c:strCache>
            </c:strRef>
          </c:tx>
          <c:spPr>
            <a:solidFill>
              <a:schemeClr val="accent2"/>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voorbeeld'!$C$5:$C$17</c:f>
              <c:numCache>
                <c:formatCode>#,##0</c:formatCode>
                <c:ptCount val="12"/>
                <c:pt idx="0">
                  <c:v>1074820</c:v>
                </c:pt>
                <c:pt idx="1">
                  <c:v>807257</c:v>
                </c:pt>
                <c:pt idx="2">
                  <c:v>1013466</c:v>
                </c:pt>
                <c:pt idx="3">
                  <c:v>836559</c:v>
                </c:pt>
                <c:pt idx="4">
                  <c:v>791095</c:v>
                </c:pt>
                <c:pt idx="5">
                  <c:v>771976</c:v>
                </c:pt>
                <c:pt idx="6">
                  <c:v>873543</c:v>
                </c:pt>
                <c:pt idx="7">
                  <c:v>599246</c:v>
                </c:pt>
                <c:pt idx="8">
                  <c:v>945849</c:v>
                </c:pt>
                <c:pt idx="9">
                  <c:v>1059308</c:v>
                </c:pt>
                <c:pt idx="10">
                  <c:v>812659</c:v>
                </c:pt>
                <c:pt idx="11">
                  <c:v>1006745</c:v>
                </c:pt>
              </c:numCache>
            </c:numRef>
          </c:val>
          <c:extLst>
            <c:ext xmlns:c16="http://schemas.microsoft.com/office/drawing/2014/chart" uri="{C3380CC4-5D6E-409C-BE32-E72D297353CC}">
              <c16:uniqueId val="{00000001-9EE1-4D81-8528-0A63F9877959}"/>
            </c:ext>
          </c:extLst>
        </c:ser>
        <c:ser>
          <c:idx val="2"/>
          <c:order val="2"/>
          <c:tx>
            <c:strRef>
              <c:f>'John Deckers voorbeeld'!$D$3:$D$4</c:f>
              <c:strCache>
                <c:ptCount val="1"/>
                <c:pt idx="0">
                  <c:v>2023</c:v>
                </c:pt>
              </c:strCache>
            </c:strRef>
          </c:tx>
          <c:spPr>
            <a:solidFill>
              <a:schemeClr val="accent3"/>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voorbeeld'!$D$5:$D$17</c:f>
              <c:numCache>
                <c:formatCode>#,##0</c:formatCode>
                <c:ptCount val="12"/>
                <c:pt idx="0">
                  <c:v>871546</c:v>
                </c:pt>
                <c:pt idx="1">
                  <c:v>952503</c:v>
                </c:pt>
                <c:pt idx="2">
                  <c:v>784136</c:v>
                </c:pt>
                <c:pt idx="3">
                  <c:v>977992</c:v>
                </c:pt>
                <c:pt idx="4">
                  <c:v>893039</c:v>
                </c:pt>
                <c:pt idx="5">
                  <c:v>786918</c:v>
                </c:pt>
                <c:pt idx="6">
                  <c:v>1290730</c:v>
                </c:pt>
                <c:pt idx="7">
                  <c:v>806769</c:v>
                </c:pt>
                <c:pt idx="8">
                  <c:v>863089</c:v>
                </c:pt>
                <c:pt idx="9">
                  <c:v>1062646</c:v>
                </c:pt>
                <c:pt idx="10">
                  <c:v>923402</c:v>
                </c:pt>
                <c:pt idx="11">
                  <c:v>854090</c:v>
                </c:pt>
              </c:numCache>
            </c:numRef>
          </c:val>
          <c:extLst>
            <c:ext xmlns:c16="http://schemas.microsoft.com/office/drawing/2014/chart" uri="{C3380CC4-5D6E-409C-BE32-E72D297353CC}">
              <c16:uniqueId val="{00000002-9EE1-4D81-8528-0A63F9877959}"/>
            </c:ext>
          </c:extLst>
        </c:ser>
        <c:dLbls>
          <c:showLegendKey val="0"/>
          <c:showVal val="0"/>
          <c:showCatName val="0"/>
          <c:showSerName val="0"/>
          <c:showPercent val="0"/>
          <c:showBubbleSize val="0"/>
        </c:dLbls>
        <c:gapWidth val="219"/>
        <c:overlap val="-27"/>
        <c:axId val="825447624"/>
        <c:axId val="825451560"/>
      </c:barChart>
      <c:catAx>
        <c:axId val="82544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5451560"/>
        <c:crosses val="autoZero"/>
        <c:auto val="1"/>
        <c:lblAlgn val="ctr"/>
        <c:lblOffset val="100"/>
        <c:noMultiLvlLbl val="0"/>
      </c:catAx>
      <c:valAx>
        <c:axId val="82545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5447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dashboard.xlsx]Jacky Lee voorbeeld!Draaitabel4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'Jacky Lee voorbeeld'!$B$3:$B$4</c:f>
              <c:strCache>
                <c:ptCount val="1"/>
                <c:pt idx="0">
                  <c:v>2021</c:v>
                </c:pt>
              </c:strCache>
            </c:strRef>
          </c:tx>
          <c:spPr>
            <a:solidFill>
              <a:schemeClr val="accent1"/>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voorbeeld'!$B$5:$B$17</c:f>
              <c:numCache>
                <c:formatCode>#,##0</c:formatCode>
                <c:ptCount val="12"/>
                <c:pt idx="0">
                  <c:v>364237</c:v>
                </c:pt>
                <c:pt idx="1">
                  <c:v>184192</c:v>
                </c:pt>
                <c:pt idx="2">
                  <c:v>245116</c:v>
                </c:pt>
                <c:pt idx="3">
                  <c:v>366322</c:v>
                </c:pt>
                <c:pt idx="4">
                  <c:v>201560</c:v>
                </c:pt>
                <c:pt idx="5">
                  <c:v>361092</c:v>
                </c:pt>
                <c:pt idx="6">
                  <c:v>249761</c:v>
                </c:pt>
                <c:pt idx="7">
                  <c:v>256568</c:v>
                </c:pt>
                <c:pt idx="8">
                  <c:v>281223</c:v>
                </c:pt>
                <c:pt idx="9">
                  <c:v>183100</c:v>
                </c:pt>
                <c:pt idx="10">
                  <c:v>217316</c:v>
                </c:pt>
                <c:pt idx="11">
                  <c:v>270266</c:v>
                </c:pt>
              </c:numCache>
            </c:numRef>
          </c:val>
          <c:extLst>
            <c:ext xmlns:c16="http://schemas.microsoft.com/office/drawing/2014/chart" uri="{C3380CC4-5D6E-409C-BE32-E72D297353CC}">
              <c16:uniqueId val="{00000000-E522-4440-8319-E78C7A03A80A}"/>
            </c:ext>
          </c:extLst>
        </c:ser>
        <c:ser>
          <c:idx val="1"/>
          <c:order val="1"/>
          <c:tx>
            <c:strRef>
              <c:f>'Jacky Lee voorbeeld'!$C$3:$C$4</c:f>
              <c:strCache>
                <c:ptCount val="1"/>
                <c:pt idx="0">
                  <c:v>2022</c:v>
                </c:pt>
              </c:strCache>
            </c:strRef>
          </c:tx>
          <c:spPr>
            <a:solidFill>
              <a:schemeClr val="accent2"/>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voorbeeld'!$C$5:$C$17</c:f>
              <c:numCache>
                <c:formatCode>#,##0</c:formatCode>
                <c:ptCount val="12"/>
                <c:pt idx="0">
                  <c:v>311541</c:v>
                </c:pt>
                <c:pt idx="1">
                  <c:v>156650</c:v>
                </c:pt>
                <c:pt idx="2">
                  <c:v>279076</c:v>
                </c:pt>
                <c:pt idx="3">
                  <c:v>182027</c:v>
                </c:pt>
                <c:pt idx="4">
                  <c:v>291520</c:v>
                </c:pt>
                <c:pt idx="5">
                  <c:v>173541</c:v>
                </c:pt>
                <c:pt idx="6">
                  <c:v>115218</c:v>
                </c:pt>
                <c:pt idx="7">
                  <c:v>112462</c:v>
                </c:pt>
                <c:pt idx="8">
                  <c:v>292514</c:v>
                </c:pt>
                <c:pt idx="9">
                  <c:v>326212</c:v>
                </c:pt>
                <c:pt idx="10">
                  <c:v>220940</c:v>
                </c:pt>
                <c:pt idx="11">
                  <c:v>213795</c:v>
                </c:pt>
              </c:numCache>
            </c:numRef>
          </c:val>
          <c:extLst>
            <c:ext xmlns:c16="http://schemas.microsoft.com/office/drawing/2014/chart" uri="{C3380CC4-5D6E-409C-BE32-E72D297353CC}">
              <c16:uniqueId val="{00000001-E522-4440-8319-E78C7A03A80A}"/>
            </c:ext>
          </c:extLst>
        </c:ser>
        <c:ser>
          <c:idx val="2"/>
          <c:order val="2"/>
          <c:tx>
            <c:strRef>
              <c:f>'Jacky Lee voorbeeld'!$D$3:$D$4</c:f>
              <c:strCache>
                <c:ptCount val="1"/>
                <c:pt idx="0">
                  <c:v>2023</c:v>
                </c:pt>
              </c:strCache>
            </c:strRef>
          </c:tx>
          <c:spPr>
            <a:solidFill>
              <a:schemeClr val="accent3"/>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voorbeeld'!$D$5:$D$17</c:f>
              <c:numCache>
                <c:formatCode>#,##0</c:formatCode>
                <c:ptCount val="12"/>
                <c:pt idx="0">
                  <c:v>215970</c:v>
                </c:pt>
                <c:pt idx="1">
                  <c:v>262372</c:v>
                </c:pt>
                <c:pt idx="2">
                  <c:v>113103</c:v>
                </c:pt>
                <c:pt idx="3">
                  <c:v>179005</c:v>
                </c:pt>
                <c:pt idx="4">
                  <c:v>303947</c:v>
                </c:pt>
                <c:pt idx="5">
                  <c:v>275169</c:v>
                </c:pt>
                <c:pt idx="6">
                  <c:v>247266</c:v>
                </c:pt>
                <c:pt idx="7">
                  <c:v>235017</c:v>
                </c:pt>
                <c:pt idx="8">
                  <c:v>175346</c:v>
                </c:pt>
                <c:pt idx="9">
                  <c:v>238394</c:v>
                </c:pt>
                <c:pt idx="10">
                  <c:v>158358</c:v>
                </c:pt>
                <c:pt idx="11">
                  <c:v>270149</c:v>
                </c:pt>
              </c:numCache>
            </c:numRef>
          </c:val>
          <c:extLst>
            <c:ext xmlns:c16="http://schemas.microsoft.com/office/drawing/2014/chart" uri="{C3380CC4-5D6E-409C-BE32-E72D297353CC}">
              <c16:uniqueId val="{00000002-E522-4440-8319-E78C7A03A80A}"/>
            </c:ext>
          </c:extLst>
        </c:ser>
        <c:dLbls>
          <c:showLegendKey val="0"/>
          <c:showVal val="0"/>
          <c:showCatName val="0"/>
          <c:showSerName val="0"/>
          <c:showPercent val="0"/>
          <c:showBubbleSize val="0"/>
        </c:dLbls>
        <c:gapWidth val="219"/>
        <c:overlap val="-27"/>
        <c:axId val="859535352"/>
        <c:axId val="859535024"/>
      </c:barChart>
      <c:catAx>
        <c:axId val="85953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9535024"/>
        <c:crosses val="autoZero"/>
        <c:auto val="1"/>
        <c:lblAlgn val="ctr"/>
        <c:lblOffset val="100"/>
        <c:noMultiLvlLbl val="0"/>
      </c:catAx>
      <c:valAx>
        <c:axId val="859535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9535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xxxxTIPS voorbeeld xxxx'!A1"/><Relationship Id="rId13" Type="http://schemas.openxmlformats.org/officeDocument/2006/relationships/hyperlink" Target="#Ringtabel!A1"/><Relationship Id="rId3" Type="http://schemas.openxmlformats.org/officeDocument/2006/relationships/hyperlink" Target="#'Waarden samenvatten voorbeeld'!A1"/><Relationship Id="rId7" Type="http://schemas.openxmlformats.org/officeDocument/2006/relationships/hyperlink" Target="#'Omzetverschil per jaar'!A1"/><Relationship Id="rId12" Type="http://schemas.openxmlformats.org/officeDocument/2006/relationships/hyperlink" Target="#'Dashboard voorbereiden'!A1"/><Relationship Id="rId2" Type="http://schemas.openxmlformats.org/officeDocument/2006/relationships/hyperlink" Target="#'Opmaak voorbeeld'!A1"/><Relationship Id="rId1" Type="http://schemas.openxmlformats.org/officeDocument/2006/relationships/hyperlink" Target="#'Maken voorbeeld'!A1"/><Relationship Id="rId6" Type="http://schemas.openxmlformats.org/officeDocument/2006/relationships/hyperlink" Target="#'Slicers &amp; Grafieken voorbeeld'!A1"/><Relationship Id="rId11" Type="http://schemas.openxmlformats.org/officeDocument/2006/relationships/hyperlink" Target="#'Berekend veld voorbeeld'!A1"/><Relationship Id="rId5" Type="http://schemas.openxmlformats.org/officeDocument/2006/relationships/hyperlink" Target="#'Groeperen voorbeeld'!A1"/><Relationship Id="rId10" Type="http://schemas.openxmlformats.org/officeDocument/2006/relationships/hyperlink" Target="#'Dashboard voorbeeld'!A1"/><Relationship Id="rId4" Type="http://schemas.openxmlformats.org/officeDocument/2006/relationships/hyperlink" Target="#'Waarden weergeven als voorbeeld'!A1"/><Relationship Id="rId9" Type="http://schemas.openxmlformats.org/officeDocument/2006/relationships/image" Target="../media/image1.png"/><Relationship Id="rId14" Type="http://schemas.openxmlformats.org/officeDocument/2006/relationships/hyperlink" Target="#Taarttabel!Afdrukbereik"/></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3" Type="http://schemas.openxmlformats.org/officeDocument/2006/relationships/hyperlink" Target="Video's/8.%20Tips%20en%20Filtering.wmv" TargetMode="Externa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44450</xdr:colOff>
      <xdr:row>1</xdr:row>
      <xdr:rowOff>174625</xdr:rowOff>
    </xdr:from>
    <xdr:to>
      <xdr:col>2</xdr:col>
      <xdr:colOff>168275</xdr:colOff>
      <xdr:row>3</xdr:row>
      <xdr:rowOff>94919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4450" y="371475"/>
          <a:ext cx="1495425" cy="510844"/>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Maken</a:t>
          </a:r>
        </a:p>
      </xdr:txBody>
    </xdr:sp>
    <xdr:clientData/>
  </xdr:twoCellAnchor>
  <xdr:twoCellAnchor>
    <xdr:from>
      <xdr:col>0</xdr:col>
      <xdr:colOff>44450</xdr:colOff>
      <xdr:row>3</xdr:row>
      <xdr:rowOff>159430</xdr:rowOff>
    </xdr:from>
    <xdr:to>
      <xdr:col>2</xdr:col>
      <xdr:colOff>168275</xdr:colOff>
      <xdr:row>6</xdr:row>
      <xdr:rowOff>64180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4450" y="946830"/>
          <a:ext cx="1495425" cy="4953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Opmaken</a:t>
          </a:r>
        </a:p>
      </xdr:txBody>
    </xdr:sp>
    <xdr:clientData/>
  </xdr:twoCellAnchor>
  <xdr:twoCellAnchor>
    <xdr:from>
      <xdr:col>0</xdr:col>
      <xdr:colOff>44450</xdr:colOff>
      <xdr:row>6</xdr:row>
      <xdr:rowOff>128691</xdr:rowOff>
    </xdr:from>
    <xdr:to>
      <xdr:col>2</xdr:col>
      <xdr:colOff>168275</xdr:colOff>
      <xdr:row>10</xdr:row>
      <xdr:rowOff>9629</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44450" y="1506641"/>
          <a:ext cx="1495425" cy="73818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tIns="0" rtlCol="0" anchor="t" anchorCtr="0"/>
        <a:lstStyle/>
        <a:p>
          <a:pPr algn="ctr"/>
          <a:r>
            <a:rPr lang="en-AU" sz="1400">
              <a:solidFill>
                <a:srgbClr val="FFFF00"/>
              </a:solidFill>
              <a:effectLst>
                <a:outerShdw blurRad="50800" dist="38100" dir="2700000" algn="tl" rotWithShape="0">
                  <a:prstClr val="black">
                    <a:alpha val="40000"/>
                  </a:prstClr>
                </a:outerShdw>
              </a:effectLst>
            </a:rPr>
            <a:t>Waarden</a:t>
          </a:r>
          <a:r>
            <a:rPr lang="en-AU" sz="2400">
              <a:solidFill>
                <a:srgbClr val="FFFF00"/>
              </a:solidFill>
              <a:effectLst>
                <a:outerShdw blurRad="50800" dist="38100" dir="2700000" algn="tl" rotWithShape="0">
                  <a:prstClr val="black">
                    <a:alpha val="40000"/>
                  </a:prstClr>
                </a:outerShdw>
              </a:effectLst>
            </a:rPr>
            <a:t> </a:t>
          </a:r>
          <a:r>
            <a:rPr lang="en-AU" sz="1600">
              <a:solidFill>
                <a:srgbClr val="FFFF00"/>
              </a:solidFill>
              <a:effectLst>
                <a:outerShdw blurRad="50800" dist="38100" dir="2700000" algn="tl" rotWithShape="0">
                  <a:prstClr val="black">
                    <a:alpha val="40000"/>
                  </a:prstClr>
                </a:outerShdw>
              </a:effectLst>
            </a:rPr>
            <a:t>samenvatten als</a:t>
          </a:r>
          <a:endParaRPr lang="en-AU" sz="2400">
            <a:solidFill>
              <a:srgbClr val="FFFF00"/>
            </a:solidFill>
            <a:effectLst>
              <a:outerShdw blurRad="50800" dist="38100" dir="2700000" algn="tl" rotWithShape="0">
                <a:prstClr val="black">
                  <a:alpha val="40000"/>
                </a:prstClr>
              </a:outerShdw>
            </a:effectLst>
          </a:endParaRPr>
        </a:p>
      </xdr:txBody>
    </xdr:sp>
    <xdr:clientData/>
  </xdr:twoCellAnchor>
  <xdr:twoCellAnchor>
    <xdr:from>
      <xdr:col>0</xdr:col>
      <xdr:colOff>44450</xdr:colOff>
      <xdr:row>10</xdr:row>
      <xdr:rowOff>74140</xdr:rowOff>
    </xdr:from>
    <xdr:to>
      <xdr:col>2</xdr:col>
      <xdr:colOff>168275</xdr:colOff>
      <xdr:row>13</xdr:row>
      <xdr:rowOff>83665</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44450" y="2309340"/>
          <a:ext cx="1495425" cy="6000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400">
              <a:solidFill>
                <a:srgbClr val="FFFF00"/>
              </a:solidFill>
              <a:effectLst>
                <a:outerShdw blurRad="50800" dist="38100" dir="2700000" algn="tl" rotWithShape="0">
                  <a:prstClr val="black">
                    <a:alpha val="40000"/>
                  </a:prstClr>
                </a:outerShdw>
              </a:effectLst>
            </a:rPr>
            <a:t>Waarden weergeven als</a:t>
          </a:r>
        </a:p>
      </xdr:txBody>
    </xdr:sp>
    <xdr:clientData/>
  </xdr:twoCellAnchor>
  <xdr:twoCellAnchor>
    <xdr:from>
      <xdr:col>0</xdr:col>
      <xdr:colOff>44450</xdr:colOff>
      <xdr:row>16</xdr:row>
      <xdr:rowOff>117437</xdr:rowOff>
    </xdr:from>
    <xdr:to>
      <xdr:col>2</xdr:col>
      <xdr:colOff>168275</xdr:colOff>
      <xdr:row>19</xdr:row>
      <xdr:rowOff>22186</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44450" y="3533737"/>
          <a:ext cx="1495425" cy="495299"/>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Groeperen</a:t>
          </a:r>
        </a:p>
      </xdr:txBody>
    </xdr:sp>
    <xdr:clientData/>
  </xdr:twoCellAnchor>
  <xdr:twoCellAnchor>
    <xdr:from>
      <xdr:col>0</xdr:col>
      <xdr:colOff>44450</xdr:colOff>
      <xdr:row>19</xdr:row>
      <xdr:rowOff>86697</xdr:rowOff>
    </xdr:from>
    <xdr:to>
      <xdr:col>2</xdr:col>
      <xdr:colOff>168275</xdr:colOff>
      <xdr:row>21</xdr:row>
      <xdr:rowOff>189885</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44450" y="4093547"/>
          <a:ext cx="1495425" cy="49688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400">
              <a:solidFill>
                <a:srgbClr val="FFFF00"/>
              </a:solidFill>
              <a:effectLst>
                <a:outerShdw blurRad="50800" dist="38100" dir="2700000" algn="tl" rotWithShape="0">
                  <a:prstClr val="black">
                    <a:alpha val="40000"/>
                  </a:prstClr>
                </a:outerShdw>
              </a:effectLst>
            </a:rPr>
            <a:t>Slicers &amp; Grafiek</a:t>
          </a:r>
        </a:p>
      </xdr:txBody>
    </xdr:sp>
    <xdr:clientData/>
  </xdr:twoCellAnchor>
  <xdr:twoCellAnchor>
    <xdr:from>
      <xdr:col>0</xdr:col>
      <xdr:colOff>44450</xdr:colOff>
      <xdr:row>25</xdr:row>
      <xdr:rowOff>166507</xdr:rowOff>
    </xdr:from>
    <xdr:to>
      <xdr:col>2</xdr:col>
      <xdr:colOff>168275</xdr:colOff>
      <xdr:row>28</xdr:row>
      <xdr:rowOff>72844</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44450" y="5354457"/>
          <a:ext cx="1495425" cy="49688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600">
              <a:solidFill>
                <a:srgbClr val="FFFF00"/>
              </a:solidFill>
              <a:effectLst>
                <a:outerShdw blurRad="50800" dist="38100" dir="2700000" algn="tl" rotWithShape="0">
                  <a:prstClr val="black">
                    <a:alpha val="40000"/>
                  </a:prstClr>
                </a:outerShdw>
              </a:effectLst>
            </a:rPr>
            <a:t>Verschil in jaar</a:t>
          </a:r>
        </a:p>
      </xdr:txBody>
    </xdr:sp>
    <xdr:clientData/>
  </xdr:twoCellAnchor>
  <xdr:twoCellAnchor>
    <xdr:from>
      <xdr:col>0</xdr:col>
      <xdr:colOff>44450</xdr:colOff>
      <xdr:row>37</xdr:row>
      <xdr:rowOff>123511</xdr:rowOff>
    </xdr:from>
    <xdr:to>
      <xdr:col>2</xdr:col>
      <xdr:colOff>168275</xdr:colOff>
      <xdr:row>39</xdr:row>
      <xdr:rowOff>182249</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000-00000B000000}"/>
            </a:ext>
          </a:extLst>
        </xdr:cNvPr>
        <xdr:cNvSpPr/>
      </xdr:nvSpPr>
      <xdr:spPr>
        <a:xfrm>
          <a:off x="44450" y="7624449"/>
          <a:ext cx="1497013" cy="455613"/>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TIPS</a:t>
          </a:r>
        </a:p>
      </xdr:txBody>
    </xdr:sp>
    <xdr:clientData/>
  </xdr:twoCellAnchor>
  <xdr:twoCellAnchor editAs="oneCell">
    <xdr:from>
      <xdr:col>3</xdr:col>
      <xdr:colOff>234159</xdr:colOff>
      <xdr:row>4</xdr:row>
      <xdr:rowOff>131961</xdr:rowOff>
    </xdr:from>
    <xdr:to>
      <xdr:col>12</xdr:col>
      <xdr:colOff>182562</xdr:colOff>
      <xdr:row>16</xdr:row>
      <xdr:rowOff>95252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9"/>
        <a:srcRect r="65" b="29450"/>
        <a:stretch/>
      </xdr:blipFill>
      <xdr:spPr>
        <a:xfrm>
          <a:off x="2282034" y="925711"/>
          <a:ext cx="6092028" cy="241597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44450</xdr:colOff>
      <xdr:row>34</xdr:row>
      <xdr:rowOff>154246</xdr:rowOff>
    </xdr:from>
    <xdr:to>
      <xdr:col>2</xdr:col>
      <xdr:colOff>168275</xdr:colOff>
      <xdr:row>37</xdr:row>
      <xdr:rowOff>58995</xdr:rowOff>
    </xdr:to>
    <xdr:sp macro="" textlink="">
      <xdr:nvSpPr>
        <xdr:cNvPr id="12" name="Rounded Rectangle 9">
          <a:hlinkClick xmlns:r="http://schemas.openxmlformats.org/officeDocument/2006/relationships" r:id="rId10"/>
          <a:extLst>
            <a:ext uri="{FF2B5EF4-FFF2-40B4-BE49-F238E27FC236}">
              <a16:creationId xmlns:a16="http://schemas.microsoft.com/office/drawing/2014/main" id="{E143F4A2-C087-408C-A8D6-BD1DA8F73D18}"/>
            </a:ext>
          </a:extLst>
        </xdr:cNvPr>
        <xdr:cNvSpPr/>
      </xdr:nvSpPr>
      <xdr:spPr>
        <a:xfrm>
          <a:off x="44450" y="7059871"/>
          <a:ext cx="1497013" cy="500062"/>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Dashboard</a:t>
          </a:r>
        </a:p>
      </xdr:txBody>
    </xdr:sp>
    <xdr:clientData/>
  </xdr:twoCellAnchor>
  <xdr:twoCellAnchor>
    <xdr:from>
      <xdr:col>0</xdr:col>
      <xdr:colOff>44450</xdr:colOff>
      <xdr:row>13</xdr:row>
      <xdr:rowOff>148176</xdr:rowOff>
    </xdr:from>
    <xdr:to>
      <xdr:col>2</xdr:col>
      <xdr:colOff>168275</xdr:colOff>
      <xdr:row>16</xdr:row>
      <xdr:rowOff>52926</xdr:rowOff>
    </xdr:to>
    <xdr:sp macro="" textlink="">
      <xdr:nvSpPr>
        <xdr:cNvPr id="14" name="Rounded Rectangle 7">
          <a:hlinkClick xmlns:r="http://schemas.openxmlformats.org/officeDocument/2006/relationships" r:id="rId11"/>
          <a:extLst>
            <a:ext uri="{FF2B5EF4-FFF2-40B4-BE49-F238E27FC236}">
              <a16:creationId xmlns:a16="http://schemas.microsoft.com/office/drawing/2014/main" id="{3DCD9098-77B6-4BB0-80DD-4567C1BDFC56}"/>
            </a:ext>
          </a:extLst>
        </xdr:cNvPr>
        <xdr:cNvSpPr/>
      </xdr:nvSpPr>
      <xdr:spPr>
        <a:xfrm>
          <a:off x="44450" y="2973926"/>
          <a:ext cx="1495425" cy="4953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600">
              <a:solidFill>
                <a:srgbClr val="FFFF00"/>
              </a:solidFill>
              <a:effectLst>
                <a:outerShdw blurRad="50800" dist="38100" dir="2700000" algn="tl" rotWithShape="0">
                  <a:prstClr val="black">
                    <a:alpha val="40000"/>
                  </a:prstClr>
                </a:outerShdw>
              </a:effectLst>
            </a:rPr>
            <a:t>Berekend veld</a:t>
          </a:r>
        </a:p>
      </xdr:txBody>
    </xdr:sp>
    <xdr:clientData/>
  </xdr:twoCellAnchor>
  <xdr:twoCellAnchor>
    <xdr:from>
      <xdr:col>0</xdr:col>
      <xdr:colOff>44450</xdr:colOff>
      <xdr:row>22</xdr:row>
      <xdr:rowOff>57546</xdr:rowOff>
    </xdr:from>
    <xdr:to>
      <xdr:col>2</xdr:col>
      <xdr:colOff>168275</xdr:colOff>
      <xdr:row>25</xdr:row>
      <xdr:rowOff>101996</xdr:rowOff>
    </xdr:to>
    <xdr:sp macro="" textlink="">
      <xdr:nvSpPr>
        <xdr:cNvPr id="16" name="Rounded Rectangle 9">
          <a:hlinkClick xmlns:r="http://schemas.openxmlformats.org/officeDocument/2006/relationships" r:id="rId12"/>
          <a:extLst>
            <a:ext uri="{FF2B5EF4-FFF2-40B4-BE49-F238E27FC236}">
              <a16:creationId xmlns:a16="http://schemas.microsoft.com/office/drawing/2014/main" id="{7C13C5AD-99C0-4342-B0C8-8B6B0C9ABBE9}"/>
            </a:ext>
          </a:extLst>
        </xdr:cNvPr>
        <xdr:cNvSpPr/>
      </xdr:nvSpPr>
      <xdr:spPr>
        <a:xfrm>
          <a:off x="44450" y="4654946"/>
          <a:ext cx="1495425" cy="635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AU" sz="1400">
              <a:solidFill>
                <a:srgbClr val="FFFF00"/>
              </a:solidFill>
              <a:effectLst>
                <a:outerShdw blurRad="50800" dist="38100" dir="2700000" algn="tl" rotWithShape="0">
                  <a:prstClr val="black">
                    <a:alpha val="40000"/>
                  </a:prstClr>
                </a:outerShdw>
              </a:effectLst>
            </a:rPr>
            <a:t>Dashboard</a:t>
          </a:r>
          <a:r>
            <a:rPr lang="en-AU" sz="1600">
              <a:solidFill>
                <a:srgbClr val="FFFF00"/>
              </a:solidFill>
              <a:effectLst>
                <a:outerShdw blurRad="50800" dist="38100" dir="2700000" algn="tl" rotWithShape="0">
                  <a:prstClr val="black">
                    <a:alpha val="40000"/>
                  </a:prstClr>
                </a:outerShdw>
              </a:effectLst>
            </a:rPr>
            <a:t> </a:t>
          </a:r>
          <a:r>
            <a:rPr lang="en-AU" sz="1400">
              <a:solidFill>
                <a:srgbClr val="FFFF00"/>
              </a:solidFill>
              <a:effectLst>
                <a:outerShdw blurRad="50800" dist="38100" dir="2700000" algn="tl" rotWithShape="0">
                  <a:prstClr val="black">
                    <a:alpha val="40000"/>
                  </a:prstClr>
                </a:outerShdw>
              </a:effectLst>
            </a:rPr>
            <a:t>voorbereiden</a:t>
          </a:r>
          <a:endParaRPr lang="en-AU" sz="1600">
            <a:solidFill>
              <a:srgbClr val="FFFF00"/>
            </a:solidFill>
            <a:effectLst>
              <a:outerShdw blurRad="50800" dist="38100" dir="2700000" algn="tl" rotWithShape="0">
                <a:prstClr val="black">
                  <a:alpha val="40000"/>
                </a:prstClr>
              </a:outerShdw>
            </a:effectLst>
          </a:endParaRPr>
        </a:p>
      </xdr:txBody>
    </xdr:sp>
    <xdr:clientData/>
  </xdr:twoCellAnchor>
  <xdr:twoCellAnchor>
    <xdr:from>
      <xdr:col>0</xdr:col>
      <xdr:colOff>44450</xdr:colOff>
      <xdr:row>28</xdr:row>
      <xdr:rowOff>137355</xdr:rowOff>
    </xdr:from>
    <xdr:to>
      <xdr:col>2</xdr:col>
      <xdr:colOff>168275</xdr:colOff>
      <xdr:row>31</xdr:row>
      <xdr:rowOff>151642</xdr:rowOff>
    </xdr:to>
    <xdr:sp macro="" textlink="">
      <xdr:nvSpPr>
        <xdr:cNvPr id="17" name="Rounded Rectangle 9">
          <a:hlinkClick xmlns:r="http://schemas.openxmlformats.org/officeDocument/2006/relationships" r:id="rId13"/>
          <a:extLst>
            <a:ext uri="{FF2B5EF4-FFF2-40B4-BE49-F238E27FC236}">
              <a16:creationId xmlns:a16="http://schemas.microsoft.com/office/drawing/2014/main" id="{1CB09384-8758-47AB-9A71-3C6F4A113C3A}"/>
            </a:ext>
          </a:extLst>
        </xdr:cNvPr>
        <xdr:cNvSpPr/>
      </xdr:nvSpPr>
      <xdr:spPr>
        <a:xfrm>
          <a:off x="44450" y="5915855"/>
          <a:ext cx="1495425" cy="49688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Ringtabel</a:t>
          </a:r>
        </a:p>
      </xdr:txBody>
    </xdr:sp>
    <xdr:clientData/>
  </xdr:twoCellAnchor>
  <xdr:twoCellAnchor>
    <xdr:from>
      <xdr:col>0</xdr:col>
      <xdr:colOff>35721</xdr:colOff>
      <xdr:row>32</xdr:row>
      <xdr:rowOff>0</xdr:rowOff>
    </xdr:from>
    <xdr:to>
      <xdr:col>2</xdr:col>
      <xdr:colOff>159546</xdr:colOff>
      <xdr:row>34</xdr:row>
      <xdr:rowOff>109537</xdr:rowOff>
    </xdr:to>
    <xdr:sp macro="" textlink="">
      <xdr:nvSpPr>
        <xdr:cNvPr id="15" name="Rounded Rectangle 9">
          <a:hlinkClick xmlns:r="http://schemas.openxmlformats.org/officeDocument/2006/relationships" r:id="rId14"/>
          <a:extLst>
            <a:ext uri="{FF2B5EF4-FFF2-40B4-BE49-F238E27FC236}">
              <a16:creationId xmlns:a16="http://schemas.microsoft.com/office/drawing/2014/main" id="{B09A6824-3D54-4885-B997-5CBA0953A212}"/>
            </a:ext>
          </a:extLst>
        </xdr:cNvPr>
        <xdr:cNvSpPr/>
      </xdr:nvSpPr>
      <xdr:spPr>
        <a:xfrm>
          <a:off x="35721" y="6508750"/>
          <a:ext cx="1497013" cy="506412"/>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Taarttabel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1066800</xdr:colOff>
      <xdr:row>2</xdr:row>
      <xdr:rowOff>38100</xdr:rowOff>
    </xdr:from>
    <xdr:to>
      <xdr:col>13</xdr:col>
      <xdr:colOff>359230</xdr:colOff>
      <xdr:row>32</xdr:row>
      <xdr:rowOff>100695</xdr:rowOff>
    </xdr:to>
    <xdr:sp macro="" textlink="">
      <xdr:nvSpPr>
        <xdr:cNvPr id="4" name="Rounded Rectangle 1">
          <a:extLst>
            <a:ext uri="{FF2B5EF4-FFF2-40B4-BE49-F238E27FC236}">
              <a16:creationId xmlns:a16="http://schemas.microsoft.com/office/drawing/2014/main" id="{021E619C-EE43-4D0E-B4CD-6BAC3051543E}"/>
            </a:ext>
          </a:extLst>
        </xdr:cNvPr>
        <xdr:cNvSpPr/>
      </xdr:nvSpPr>
      <xdr:spPr>
        <a:xfrm>
          <a:off x="14820900" y="800100"/>
          <a:ext cx="4588330" cy="819059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2800" b="1" u="sng">
              <a:solidFill>
                <a:srgbClr val="002060"/>
              </a:solidFill>
            </a:rPr>
            <a:t>Tabel is een reeks, geef deze een naam</a:t>
          </a:r>
          <a:endParaRPr lang="en-AU" sz="2800" b="0">
            <a:solidFill>
              <a:srgbClr val="002060"/>
            </a:solidFill>
          </a:endParaRPr>
        </a:p>
        <a:p>
          <a:pPr algn="ctr"/>
          <a:endParaRPr lang="en-AU" sz="2800" b="1">
            <a:solidFill>
              <a:srgbClr val="002060"/>
            </a:solidFill>
          </a:endParaRPr>
        </a:p>
        <a:p>
          <a:pPr algn="ctr"/>
          <a:r>
            <a:rPr lang="en-AU" sz="2800" b="1" u="sng">
              <a:solidFill>
                <a:srgbClr val="002060"/>
              </a:solidFill>
            </a:rPr>
            <a:t>Geen lege rijen of kolommen in DATA</a:t>
          </a:r>
        </a:p>
        <a:p>
          <a:pPr algn="ctr"/>
          <a:endParaRPr lang="en-AU" sz="2800" b="1" u="sng">
            <a:solidFill>
              <a:srgbClr val="002060"/>
            </a:solidFill>
          </a:endParaRPr>
        </a:p>
        <a:p>
          <a:pPr algn="ctr"/>
          <a:r>
            <a:rPr lang="en-AU" sz="2800" b="1" u="sng">
              <a:solidFill>
                <a:srgbClr val="002060"/>
              </a:solidFill>
            </a:rPr>
            <a:t>Alle kolommen de juiste celeigenschappen geven</a:t>
          </a:r>
        </a:p>
        <a:p>
          <a:pPr algn="ctr"/>
          <a:endParaRPr lang="en-AU" sz="2800" b="1">
            <a:solidFill>
              <a:srgbClr val="002060"/>
            </a:solidFill>
          </a:endParaRPr>
        </a:p>
        <a:p>
          <a:pPr algn="ctr"/>
          <a:r>
            <a:rPr lang="en-AU" sz="2800" b="1" u="sng">
              <a:solidFill>
                <a:srgbClr val="002060"/>
              </a:solidFill>
            </a:rPr>
            <a:t>Gebruik altijd tabellen(Ctrl+L)</a:t>
          </a:r>
        </a:p>
        <a:p>
          <a:pPr algn="ctr"/>
          <a:r>
            <a:rPr lang="en-AU" sz="2800" b="0">
              <a:solidFill>
                <a:srgbClr val="002060"/>
              </a:solidFill>
            </a:rPr>
            <a:t>Selecteer de data &amp; druk Ctrl+L (in Nedelands)</a:t>
          </a:r>
        </a:p>
        <a:p>
          <a:pPr algn="ctr"/>
          <a:r>
            <a:rPr lang="en-AU" sz="2800" b="0">
              <a:solidFill>
                <a:srgbClr val="002060"/>
              </a:solidFill>
            </a:rPr>
            <a:t>Ctrl+T (in Engels)</a:t>
          </a:r>
        </a:p>
        <a:p>
          <a:pPr algn="ctr"/>
          <a:endParaRPr lang="en-AU" sz="2800" b="0">
            <a:solidFill>
              <a:srgbClr val="002060"/>
            </a:solidFill>
          </a:endParaRPr>
        </a:p>
        <a:p>
          <a:pPr algn="ctr"/>
          <a:r>
            <a:rPr lang="en-AU" sz="2800" b="0">
              <a:solidFill>
                <a:srgbClr val="002060"/>
              </a:solidFill>
            </a:rPr>
            <a:t>De wijziging van de gegevensbron worden automatisch in de draaitabel toegevoegd </a:t>
          </a:r>
          <a:endParaRPr lang="en-AU" sz="2000"/>
        </a:p>
        <a:p>
          <a:pPr algn="ctr"/>
          <a:endParaRPr lang="en-AU" sz="2000"/>
        </a:p>
        <a:p>
          <a:pPr algn="ctr"/>
          <a:endParaRPr lang="en-A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315685</xdr:colOff>
      <xdr:row>0</xdr:row>
      <xdr:rowOff>283029</xdr:rowOff>
    </xdr:from>
    <xdr:to>
      <xdr:col>12</xdr:col>
      <xdr:colOff>1373415</xdr:colOff>
      <xdr:row>32</xdr:row>
      <xdr:rowOff>84367</xdr:rowOff>
    </xdr:to>
    <xdr:sp macro="" textlink="">
      <xdr:nvSpPr>
        <xdr:cNvPr id="3" name="Rounded Rectangle 1">
          <a:extLst>
            <a:ext uri="{FF2B5EF4-FFF2-40B4-BE49-F238E27FC236}">
              <a16:creationId xmlns:a16="http://schemas.microsoft.com/office/drawing/2014/main" id="{0D9243A0-3E2E-4459-A89E-119F4935E16E}"/>
            </a:ext>
          </a:extLst>
        </xdr:cNvPr>
        <xdr:cNvSpPr/>
      </xdr:nvSpPr>
      <xdr:spPr>
        <a:xfrm>
          <a:off x="13291456" y="283029"/>
          <a:ext cx="4584702" cy="807448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2800" b="1" u="sng">
              <a:solidFill>
                <a:srgbClr val="002060"/>
              </a:solidFill>
            </a:rPr>
            <a:t>Tabel is een reeks, geef deze een naam</a:t>
          </a:r>
          <a:endParaRPr lang="en-AU" sz="2800" b="0">
            <a:solidFill>
              <a:srgbClr val="002060"/>
            </a:solidFill>
          </a:endParaRPr>
        </a:p>
        <a:p>
          <a:pPr algn="ctr"/>
          <a:endParaRPr lang="en-AU" sz="2800" b="1">
            <a:solidFill>
              <a:srgbClr val="002060"/>
            </a:solidFill>
          </a:endParaRPr>
        </a:p>
        <a:p>
          <a:pPr algn="ctr"/>
          <a:r>
            <a:rPr lang="en-AU" sz="2800" b="1" u="sng">
              <a:solidFill>
                <a:srgbClr val="002060"/>
              </a:solidFill>
            </a:rPr>
            <a:t>Geen lege rijen of kolommen in DATA</a:t>
          </a:r>
        </a:p>
        <a:p>
          <a:pPr algn="ctr"/>
          <a:endParaRPr lang="en-AU" sz="2800" b="1" u="sng">
            <a:solidFill>
              <a:srgbClr val="002060"/>
            </a:solidFill>
          </a:endParaRPr>
        </a:p>
        <a:p>
          <a:pPr algn="ctr"/>
          <a:r>
            <a:rPr lang="en-AU" sz="2800" b="1" u="sng">
              <a:solidFill>
                <a:srgbClr val="002060"/>
              </a:solidFill>
            </a:rPr>
            <a:t>Alle kolommen de juiste celeigenschappen geven</a:t>
          </a:r>
        </a:p>
        <a:p>
          <a:pPr algn="ctr"/>
          <a:endParaRPr lang="en-AU" sz="2800" b="1">
            <a:solidFill>
              <a:srgbClr val="002060"/>
            </a:solidFill>
          </a:endParaRPr>
        </a:p>
        <a:p>
          <a:pPr algn="ctr"/>
          <a:r>
            <a:rPr lang="en-AU" sz="2800" b="1" u="sng">
              <a:solidFill>
                <a:srgbClr val="002060"/>
              </a:solidFill>
            </a:rPr>
            <a:t>Gebruik altijd tabellen(Ctrl+L)</a:t>
          </a:r>
        </a:p>
        <a:p>
          <a:pPr algn="ctr"/>
          <a:r>
            <a:rPr lang="en-AU" sz="2800" b="0">
              <a:solidFill>
                <a:srgbClr val="002060"/>
              </a:solidFill>
            </a:rPr>
            <a:t>Selecteer de data &amp; druk Ctrl+L (in Nedelands)</a:t>
          </a:r>
        </a:p>
        <a:p>
          <a:pPr algn="ctr"/>
          <a:r>
            <a:rPr lang="en-AU" sz="2800" b="0">
              <a:solidFill>
                <a:srgbClr val="002060"/>
              </a:solidFill>
            </a:rPr>
            <a:t>Ctrl+T (in Engels)</a:t>
          </a:r>
        </a:p>
        <a:p>
          <a:pPr algn="ctr"/>
          <a:endParaRPr lang="en-AU" sz="2800" b="0">
            <a:solidFill>
              <a:srgbClr val="002060"/>
            </a:solidFill>
          </a:endParaRPr>
        </a:p>
        <a:p>
          <a:pPr algn="ctr"/>
          <a:r>
            <a:rPr lang="en-AU" sz="2800" b="0">
              <a:solidFill>
                <a:srgbClr val="002060"/>
              </a:solidFill>
            </a:rPr>
            <a:t>De wijziging van de gegevensbron worden automatisch in de draaitabel toegevoegd </a:t>
          </a:r>
          <a:endParaRPr lang="en-AU" sz="2000"/>
        </a:p>
        <a:p>
          <a:pPr algn="ctr"/>
          <a:endParaRPr lang="en-AU" sz="2000"/>
        </a:p>
        <a:p>
          <a:pPr algn="ctr"/>
          <a:endParaRPr lang="en-AU" sz="2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409576</xdr:colOff>
      <xdr:row>0</xdr:row>
      <xdr:rowOff>19051</xdr:rowOff>
    </xdr:from>
    <xdr:to>
      <xdr:col>9</xdr:col>
      <xdr:colOff>45721</xdr:colOff>
      <xdr:row>8</xdr:row>
      <xdr:rowOff>9526</xdr:rowOff>
    </xdr:to>
    <xdr:pic>
      <xdr:nvPicPr>
        <xdr:cNvPr id="4" name="Afbeelding 3">
          <a:extLst>
            <a:ext uri="{FF2B5EF4-FFF2-40B4-BE49-F238E27FC236}">
              <a16:creationId xmlns:a16="http://schemas.microsoft.com/office/drawing/2014/main" id="{88903D05-6F00-4D92-820D-0EF7764090FE}"/>
            </a:ext>
          </a:extLst>
        </xdr:cNvPr>
        <xdr:cNvPicPr>
          <a:picLocks noChangeAspect="1"/>
        </xdr:cNvPicPr>
      </xdr:nvPicPr>
      <xdr:blipFill>
        <a:blip xmlns:r="http://schemas.openxmlformats.org/officeDocument/2006/relationships" r:embed="rId1"/>
        <a:stretch>
          <a:fillRect/>
        </a:stretch>
      </xdr:blipFill>
      <xdr:spPr>
        <a:xfrm>
          <a:off x="7019926" y="19051"/>
          <a:ext cx="2552700" cy="2057400"/>
        </a:xfrm>
        <a:prstGeom prst="rect">
          <a:avLst/>
        </a:prstGeom>
      </xdr:spPr>
    </xdr:pic>
    <xdr:clientData/>
  </xdr:twoCellAnchor>
  <xdr:twoCellAnchor>
    <xdr:from>
      <xdr:col>6</xdr:col>
      <xdr:colOff>819150</xdr:colOff>
      <xdr:row>3</xdr:row>
      <xdr:rowOff>133350</xdr:rowOff>
    </xdr:from>
    <xdr:to>
      <xdr:col>7</xdr:col>
      <xdr:colOff>504825</xdr:colOff>
      <xdr:row>8</xdr:row>
      <xdr:rowOff>47625</xdr:rowOff>
    </xdr:to>
    <xdr:cxnSp macro="">
      <xdr:nvCxnSpPr>
        <xdr:cNvPr id="5" name="Rechte verbindingslijn met pijl 4">
          <a:extLst>
            <a:ext uri="{FF2B5EF4-FFF2-40B4-BE49-F238E27FC236}">
              <a16:creationId xmlns:a16="http://schemas.microsoft.com/office/drawing/2014/main" id="{67F23A45-1605-4343-BD22-574C16BC5583}"/>
            </a:ext>
          </a:extLst>
        </xdr:cNvPr>
        <xdr:cNvCxnSpPr/>
      </xdr:nvCxnSpPr>
      <xdr:spPr>
        <a:xfrm flipV="1">
          <a:off x="6372225" y="1009650"/>
          <a:ext cx="742950" cy="110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194308</xdr:colOff>
      <xdr:row>12</xdr:row>
      <xdr:rowOff>30480</xdr:rowOff>
    </xdr:from>
    <xdr:to>
      <xdr:col>6</xdr:col>
      <xdr:colOff>889634</xdr:colOff>
      <xdr:row>15</xdr:row>
      <xdr:rowOff>215265</xdr:rowOff>
    </xdr:to>
    <xdr:sp macro="" textlink="">
      <xdr:nvSpPr>
        <xdr:cNvPr id="2" name="Tekstvak 1">
          <a:extLst>
            <a:ext uri="{FF2B5EF4-FFF2-40B4-BE49-F238E27FC236}">
              <a16:creationId xmlns:a16="http://schemas.microsoft.com/office/drawing/2014/main" id="{AC79BDE2-B7A2-48E5-AF03-7F1C027C5B24}"/>
            </a:ext>
          </a:extLst>
        </xdr:cNvPr>
        <xdr:cNvSpPr txBox="1"/>
      </xdr:nvSpPr>
      <xdr:spPr>
        <a:xfrm>
          <a:off x="194308" y="3108960"/>
          <a:ext cx="6821806" cy="939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sng" strike="noStrike">
              <a:solidFill>
                <a:schemeClr val="dk1"/>
              </a:solidFill>
              <a:effectLst/>
              <a:latin typeface="+mn-lt"/>
              <a:ea typeface="+mn-ea"/>
              <a:cs typeface="+mn-cs"/>
            </a:rPr>
            <a:t>Indien maanden niet zijn gesorteerd?</a:t>
          </a:r>
          <a:r>
            <a:rPr lang="nl-NL"/>
            <a:t> </a:t>
          </a:r>
        </a:p>
        <a:p>
          <a:r>
            <a:rPr lang="nl-NL" sz="1100" b="0" i="1" u="none" strike="noStrike">
              <a:solidFill>
                <a:schemeClr val="dk1"/>
              </a:solidFill>
              <a:effectLst/>
              <a:latin typeface="+mn-lt"/>
              <a:ea typeface="+mn-ea"/>
              <a:cs typeface="+mn-cs"/>
            </a:rPr>
            <a:t>Let op! Sorteren van "Engelstalige" maanden kan via de Aangepaste lijst:</a:t>
          </a:r>
          <a:r>
            <a:rPr lang="nl-NL" i="1"/>
            <a:t> </a:t>
          </a:r>
          <a:r>
            <a:rPr lang="nl-NL" sz="1100" b="1" i="0" u="none" strike="noStrike">
              <a:solidFill>
                <a:schemeClr val="dk1"/>
              </a:solidFill>
              <a:effectLst/>
              <a:latin typeface="+mn-lt"/>
              <a:ea typeface="+mn-ea"/>
              <a:cs typeface="+mn-cs"/>
            </a:rPr>
            <a:t>Bestand - Opties -</a:t>
          </a:r>
          <a:r>
            <a:rPr lang="nl-NL" sz="1100" b="1" i="0" u="none" strike="noStrike" baseline="0">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Geavanceerd </a:t>
          </a:r>
          <a:r>
            <a:rPr lang="nl-NL" sz="1100" b="0" i="0" u="none" strike="noStrike">
              <a:solidFill>
                <a:schemeClr val="dk1"/>
              </a:solidFill>
              <a:effectLst/>
              <a:latin typeface="+mn-lt"/>
              <a:ea typeface="+mn-ea"/>
              <a:cs typeface="+mn-cs"/>
            </a:rPr>
            <a:t>- (kopje Algemeen) </a:t>
          </a:r>
          <a:r>
            <a:rPr lang="nl-NL" sz="1100" b="1" i="0" u="none" strike="noStrike">
              <a:solidFill>
                <a:schemeClr val="dk1"/>
              </a:solidFill>
              <a:effectLst/>
              <a:latin typeface="+mn-lt"/>
              <a:ea typeface="+mn-ea"/>
              <a:cs typeface="+mn-cs"/>
            </a:rPr>
            <a:t>Aangepaste lijsten </a:t>
          </a:r>
          <a:r>
            <a:rPr lang="nl-NL" sz="1100" b="0" i="0" u="none" strike="noStrike">
              <a:solidFill>
                <a:schemeClr val="dk1"/>
              </a:solidFill>
              <a:effectLst/>
              <a:latin typeface="+mn-lt"/>
              <a:ea typeface="+mn-ea"/>
              <a:cs typeface="+mn-cs"/>
            </a:rPr>
            <a:t>- importeer de engelse maanden - OK</a:t>
          </a:r>
          <a:r>
            <a:rPr lang="nl-NL"/>
            <a:t> - OK</a:t>
          </a:r>
          <a:br>
            <a:rPr lang="nl-NL"/>
          </a:br>
          <a:r>
            <a:rPr lang="nl-NL"/>
            <a:t>Klik i</a:t>
          </a:r>
          <a:r>
            <a:rPr lang="nl-NL" sz="1100" b="0" i="0" u="none" strike="noStrike">
              <a:solidFill>
                <a:schemeClr val="dk1"/>
              </a:solidFill>
              <a:effectLst/>
              <a:latin typeface="+mn-lt"/>
              <a:ea typeface="+mn-ea"/>
              <a:cs typeface="+mn-cs"/>
            </a:rPr>
            <a:t>n draaitabel - rechterklik - </a:t>
          </a:r>
          <a:r>
            <a:rPr lang="nl-NL" sz="1100" b="1" i="0" u="none" strike="noStrike">
              <a:solidFill>
                <a:schemeClr val="dk1"/>
              </a:solidFill>
              <a:effectLst/>
              <a:latin typeface="+mn-lt"/>
              <a:ea typeface="+mn-ea"/>
              <a:cs typeface="+mn-cs"/>
            </a:rPr>
            <a:t>Vernieuwen</a:t>
          </a:r>
          <a:r>
            <a:rPr lang="nl-NL"/>
            <a:t> of </a:t>
          </a:r>
          <a:r>
            <a:rPr lang="nl-NL" b="1"/>
            <a:t>Sorteren</a:t>
          </a:r>
          <a:endParaRPr lang="nl-NL"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670560</xdr:colOff>
      <xdr:row>1</xdr:row>
      <xdr:rowOff>40006</xdr:rowOff>
    </xdr:from>
    <xdr:to>
      <xdr:col>10</xdr:col>
      <xdr:colOff>109861</xdr:colOff>
      <xdr:row>9</xdr:row>
      <xdr:rowOff>52993</xdr:rowOff>
    </xdr:to>
    <xdr:pic>
      <xdr:nvPicPr>
        <xdr:cNvPr id="3" name="Afbeelding 2">
          <a:extLst>
            <a:ext uri="{FF2B5EF4-FFF2-40B4-BE49-F238E27FC236}">
              <a16:creationId xmlns:a16="http://schemas.microsoft.com/office/drawing/2014/main" id="{B06D9F73-8633-4109-9441-9C3DE57B2BB5}"/>
            </a:ext>
          </a:extLst>
        </xdr:cNvPr>
        <xdr:cNvPicPr>
          <a:picLocks noChangeAspect="1"/>
        </xdr:cNvPicPr>
      </xdr:nvPicPr>
      <xdr:blipFill>
        <a:blip xmlns:r="http://schemas.openxmlformats.org/officeDocument/2006/relationships" r:embed="rId1"/>
        <a:stretch>
          <a:fillRect/>
        </a:stretch>
      </xdr:blipFill>
      <xdr:spPr>
        <a:xfrm>
          <a:off x="7688580" y="436246"/>
          <a:ext cx="2308234" cy="1841787"/>
        </a:xfrm>
        <a:prstGeom prst="rect">
          <a:avLst/>
        </a:prstGeom>
      </xdr:spPr>
    </xdr:pic>
    <xdr:clientData/>
  </xdr:twoCellAnchor>
  <xdr:twoCellAnchor>
    <xdr:from>
      <xdr:col>7</xdr:col>
      <xdr:colOff>533400</xdr:colOff>
      <xdr:row>7</xdr:row>
      <xdr:rowOff>192406</xdr:rowOff>
    </xdr:from>
    <xdr:to>
      <xdr:col>7</xdr:col>
      <xdr:colOff>762000</xdr:colOff>
      <xdr:row>9</xdr:row>
      <xdr:rowOff>38100</xdr:rowOff>
    </xdr:to>
    <xdr:cxnSp macro="">
      <xdr:nvCxnSpPr>
        <xdr:cNvPr id="4" name="Rechte verbindingslijn met pijl 3">
          <a:extLst>
            <a:ext uri="{FF2B5EF4-FFF2-40B4-BE49-F238E27FC236}">
              <a16:creationId xmlns:a16="http://schemas.microsoft.com/office/drawing/2014/main" id="{56B4D274-5A63-4298-A708-A844EF1242F6}"/>
            </a:ext>
          </a:extLst>
        </xdr:cNvPr>
        <xdr:cNvCxnSpPr/>
      </xdr:nvCxnSpPr>
      <xdr:spPr>
        <a:xfrm flipV="1">
          <a:off x="7551420" y="1960246"/>
          <a:ext cx="228600" cy="3028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11</xdr:row>
      <xdr:rowOff>161925</xdr:rowOff>
    </xdr:from>
    <xdr:to>
      <xdr:col>5</xdr:col>
      <xdr:colOff>676276</xdr:colOff>
      <xdr:row>15</xdr:row>
      <xdr:rowOff>57150</xdr:rowOff>
    </xdr:to>
    <xdr:sp macro="" textlink="">
      <xdr:nvSpPr>
        <xdr:cNvPr id="5" name="Tekstvak 4">
          <a:extLst>
            <a:ext uri="{FF2B5EF4-FFF2-40B4-BE49-F238E27FC236}">
              <a16:creationId xmlns:a16="http://schemas.microsoft.com/office/drawing/2014/main" id="{B4B8E392-91F3-4DEE-A637-3D8B40BD728B}"/>
            </a:ext>
          </a:extLst>
        </xdr:cNvPr>
        <xdr:cNvSpPr txBox="1"/>
      </xdr:nvSpPr>
      <xdr:spPr>
        <a:xfrm>
          <a:off x="114300" y="2943225"/>
          <a:ext cx="539115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sng" strike="noStrike">
              <a:solidFill>
                <a:schemeClr val="dk1"/>
              </a:solidFill>
              <a:effectLst/>
              <a:latin typeface="+mn-lt"/>
              <a:ea typeface="+mn-ea"/>
              <a:cs typeface="+mn-cs"/>
            </a:rPr>
            <a:t>Indien maanden niet zijn gesorteerd?</a:t>
          </a:r>
          <a:r>
            <a:rPr lang="nl-NL"/>
            <a:t> </a:t>
          </a:r>
        </a:p>
        <a:p>
          <a:r>
            <a:rPr lang="nl-NL" sz="1100" b="0" i="1" u="none" strike="noStrike">
              <a:solidFill>
                <a:schemeClr val="dk1"/>
              </a:solidFill>
              <a:effectLst/>
              <a:latin typeface="+mn-lt"/>
              <a:ea typeface="+mn-ea"/>
              <a:cs typeface="+mn-cs"/>
            </a:rPr>
            <a:t>Let op! Sorteren van Engelstalige maanden kan via de Aangepaste lijst:</a:t>
          </a:r>
          <a:r>
            <a:rPr lang="nl-NL" i="1"/>
            <a:t> </a:t>
          </a:r>
          <a:r>
            <a:rPr lang="nl-NL" sz="1100" b="1" i="0" u="none" strike="noStrike">
              <a:solidFill>
                <a:schemeClr val="dk1"/>
              </a:solidFill>
              <a:effectLst/>
              <a:latin typeface="+mn-lt"/>
              <a:ea typeface="+mn-ea"/>
              <a:cs typeface="+mn-cs"/>
            </a:rPr>
            <a:t>Bestand - Opties - Geavanceerd </a:t>
          </a:r>
          <a:r>
            <a:rPr lang="nl-NL" sz="1100" b="0" i="0" u="none" strike="noStrike">
              <a:solidFill>
                <a:schemeClr val="dk1"/>
              </a:solidFill>
              <a:effectLst/>
              <a:latin typeface="+mn-lt"/>
              <a:ea typeface="+mn-ea"/>
              <a:cs typeface="+mn-cs"/>
            </a:rPr>
            <a:t>- (kopje Algemeen) </a:t>
          </a:r>
          <a:r>
            <a:rPr lang="nl-NL" sz="1100" b="1" i="0" u="none" strike="noStrike">
              <a:solidFill>
                <a:schemeClr val="dk1"/>
              </a:solidFill>
              <a:effectLst/>
              <a:latin typeface="+mn-lt"/>
              <a:ea typeface="+mn-ea"/>
              <a:cs typeface="+mn-cs"/>
            </a:rPr>
            <a:t>Aangepaste lijsten </a:t>
          </a:r>
          <a:r>
            <a:rPr lang="nl-NL" sz="1100" b="0" i="0" u="none" strike="noStrike">
              <a:solidFill>
                <a:schemeClr val="dk1"/>
              </a:solidFill>
              <a:effectLst/>
              <a:latin typeface="+mn-lt"/>
              <a:ea typeface="+mn-ea"/>
              <a:cs typeface="+mn-cs"/>
            </a:rPr>
            <a:t>-importeer de engelse maanden - OK</a:t>
          </a:r>
          <a:r>
            <a:rPr lang="nl-NL"/>
            <a:t> </a:t>
          </a:r>
          <a:r>
            <a:rPr lang="nl-NL" sz="1100" b="0" i="0" u="none" strike="noStrike">
              <a:solidFill>
                <a:schemeClr val="dk1"/>
              </a:solidFill>
              <a:effectLst/>
              <a:latin typeface="+mn-lt"/>
              <a:ea typeface="+mn-ea"/>
              <a:cs typeface="+mn-cs"/>
            </a:rPr>
            <a:t>In draaitabel - rechterklik - Vernieuwen</a:t>
          </a:r>
          <a:r>
            <a:rPr lang="nl-NL"/>
            <a:t> of Sorteren</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619125</xdr:colOff>
      <xdr:row>18</xdr:row>
      <xdr:rowOff>21430</xdr:rowOff>
    </xdr:from>
    <xdr:to>
      <xdr:col>7</xdr:col>
      <xdr:colOff>1022427</xdr:colOff>
      <xdr:row>29</xdr:row>
      <xdr:rowOff>1541</xdr:rowOff>
    </xdr:to>
    <xdr:pic>
      <xdr:nvPicPr>
        <xdr:cNvPr id="2" name="Afbeelding 1">
          <a:extLst>
            <a:ext uri="{FF2B5EF4-FFF2-40B4-BE49-F238E27FC236}">
              <a16:creationId xmlns:a16="http://schemas.microsoft.com/office/drawing/2014/main" id="{198880F4-5E40-4850-AEFA-52876643E9E5}"/>
            </a:ext>
          </a:extLst>
        </xdr:cNvPr>
        <xdr:cNvPicPr>
          <a:picLocks noChangeAspect="1"/>
        </xdr:cNvPicPr>
      </xdr:nvPicPr>
      <xdr:blipFill>
        <a:blip xmlns:r="http://schemas.openxmlformats.org/officeDocument/2006/relationships" r:embed="rId1"/>
        <a:stretch>
          <a:fillRect/>
        </a:stretch>
      </xdr:blipFill>
      <xdr:spPr>
        <a:xfrm>
          <a:off x="5886450" y="4307680"/>
          <a:ext cx="3342718" cy="2178481"/>
        </a:xfrm>
        <a:prstGeom prst="rect">
          <a:avLst/>
        </a:prstGeom>
      </xdr:spPr>
    </xdr:pic>
    <xdr:clientData/>
  </xdr:twoCellAnchor>
  <xdr:twoCellAnchor>
    <xdr:from>
      <xdr:col>4</xdr:col>
      <xdr:colOff>1257300</xdr:colOff>
      <xdr:row>14</xdr:row>
      <xdr:rowOff>209550</xdr:rowOff>
    </xdr:from>
    <xdr:to>
      <xdr:col>6</xdr:col>
      <xdr:colOff>276225</xdr:colOff>
      <xdr:row>20</xdr:row>
      <xdr:rowOff>85725</xdr:rowOff>
    </xdr:to>
    <xdr:cxnSp macro="">
      <xdr:nvCxnSpPr>
        <xdr:cNvPr id="4" name="Rechte verbindingslijn met pijl 3">
          <a:extLst>
            <a:ext uri="{FF2B5EF4-FFF2-40B4-BE49-F238E27FC236}">
              <a16:creationId xmlns:a16="http://schemas.microsoft.com/office/drawing/2014/main" id="{959E4AED-3457-4207-9FDB-6DF25916A487}"/>
            </a:ext>
          </a:extLst>
        </xdr:cNvPr>
        <xdr:cNvCxnSpPr/>
      </xdr:nvCxnSpPr>
      <xdr:spPr>
        <a:xfrm>
          <a:off x="4933950" y="3581400"/>
          <a:ext cx="1352550" cy="1190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266700</xdr:colOff>
      <xdr:row>24</xdr:row>
      <xdr:rowOff>7621</xdr:rowOff>
    </xdr:from>
    <xdr:to>
      <xdr:col>11</xdr:col>
      <xdr:colOff>876301</xdr:colOff>
      <xdr:row>30</xdr:row>
      <xdr:rowOff>144781</xdr:rowOff>
    </xdr:to>
    <mc:AlternateContent xmlns:mc="http://schemas.openxmlformats.org/markup-compatibility/2006" xmlns:a14="http://schemas.microsoft.com/office/drawing/2010/main">
      <mc:Choice Requires="a14">
        <xdr:graphicFrame macro="">
          <xdr:nvGraphicFramePr>
            <xdr:cNvPr id="2" name="MONTH 4">
              <a:extLst>
                <a:ext uri="{FF2B5EF4-FFF2-40B4-BE49-F238E27FC236}">
                  <a16:creationId xmlns:a16="http://schemas.microsoft.com/office/drawing/2014/main" id="{291D1FE7-4B06-81BA-F905-9AAE27FD64A6}"/>
                </a:ext>
              </a:extLst>
            </xdr:cNvPr>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7376160" y="5905501"/>
              <a:ext cx="2827020" cy="132588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23</xdr:row>
      <xdr:rowOff>15241</xdr:rowOff>
    </xdr:from>
    <xdr:to>
      <xdr:col>0</xdr:col>
      <xdr:colOff>1501140</xdr:colOff>
      <xdr:row>34</xdr:row>
      <xdr:rowOff>114301</xdr:rowOff>
    </xdr:to>
    <mc:AlternateContent xmlns:mc="http://schemas.openxmlformats.org/markup-compatibility/2006" xmlns:a14="http://schemas.microsoft.com/office/drawing/2010/main">
      <mc:Choice Requires="a14">
        <xdr:graphicFrame macro="">
          <xdr:nvGraphicFramePr>
            <xdr:cNvPr id="4" name="SALES PERSON 5">
              <a:extLst>
                <a:ext uri="{FF2B5EF4-FFF2-40B4-BE49-F238E27FC236}">
                  <a16:creationId xmlns:a16="http://schemas.microsoft.com/office/drawing/2014/main" id="{B213CE97-BCB1-9EBA-3139-21677B416270}"/>
                </a:ext>
              </a:extLst>
            </xdr:cNvPr>
            <xdr:cNvGraphicFramePr/>
          </xdr:nvGraphicFramePr>
          <xdr:xfrm>
            <a:off x="0" y="0"/>
            <a:ext cx="0" cy="0"/>
          </xdr:xfrm>
          <a:graphic>
            <a:graphicData uri="http://schemas.microsoft.com/office/drawing/2010/slicer">
              <sle:slicer xmlns:sle="http://schemas.microsoft.com/office/drawing/2010/slicer" name="SALES PERSON 5"/>
            </a:graphicData>
          </a:graphic>
        </xdr:graphicFrame>
      </mc:Choice>
      <mc:Fallback xmlns="">
        <xdr:sp macro="" textlink="">
          <xdr:nvSpPr>
            <xdr:cNvPr id="0" name=""/>
            <xdr:cNvSpPr>
              <a:spLocks noTextEdit="1"/>
            </xdr:cNvSpPr>
          </xdr:nvSpPr>
          <xdr:spPr>
            <a:xfrm>
              <a:off x="0" y="5715001"/>
              <a:ext cx="1501140" cy="225552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872490</xdr:colOff>
      <xdr:row>40</xdr:row>
      <xdr:rowOff>118110</xdr:rowOff>
    </xdr:from>
    <xdr:to>
      <xdr:col>5</xdr:col>
      <xdr:colOff>133350</xdr:colOff>
      <xdr:row>54</xdr:row>
      <xdr:rowOff>125730</xdr:rowOff>
    </xdr:to>
    <xdr:graphicFrame macro="">
      <xdr:nvGraphicFramePr>
        <xdr:cNvPr id="5" name="Chart 4">
          <a:extLst>
            <a:ext uri="{FF2B5EF4-FFF2-40B4-BE49-F238E27FC236}">
              <a16:creationId xmlns:a16="http://schemas.microsoft.com/office/drawing/2014/main" id="{8F72E7EB-4757-F873-BAE1-85E7110D4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80010</xdr:colOff>
      <xdr:row>40</xdr:row>
      <xdr:rowOff>140970</xdr:rowOff>
    </xdr:from>
    <xdr:to>
      <xdr:col>11</xdr:col>
      <xdr:colOff>339090</xdr:colOff>
      <xdr:row>54</xdr:row>
      <xdr:rowOff>148590</xdr:rowOff>
    </xdr:to>
    <xdr:graphicFrame macro="">
      <xdr:nvGraphicFramePr>
        <xdr:cNvPr id="6" name="Chart 5">
          <a:extLst>
            <a:ext uri="{FF2B5EF4-FFF2-40B4-BE49-F238E27FC236}">
              <a16:creationId xmlns:a16="http://schemas.microsoft.com/office/drawing/2014/main" id="{95DE320E-E7E5-2A18-C036-90D6D2E07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416719</xdr:colOff>
      <xdr:row>19</xdr:row>
      <xdr:rowOff>166687</xdr:rowOff>
    </xdr:from>
    <xdr:to>
      <xdr:col>16</xdr:col>
      <xdr:colOff>35718</xdr:colOff>
      <xdr:row>28</xdr:row>
      <xdr:rowOff>119062</xdr:rowOff>
    </xdr:to>
    <xdr:sp macro="" textlink="">
      <xdr:nvSpPr>
        <xdr:cNvPr id="2" name="Tekstvak 1">
          <a:extLst>
            <a:ext uri="{FF2B5EF4-FFF2-40B4-BE49-F238E27FC236}">
              <a16:creationId xmlns:a16="http://schemas.microsoft.com/office/drawing/2014/main" id="{4346FBD8-A8FB-47B9-B4D1-ABF1B7556396}"/>
            </a:ext>
          </a:extLst>
        </xdr:cNvPr>
        <xdr:cNvSpPr txBox="1"/>
      </xdr:nvSpPr>
      <xdr:spPr>
        <a:xfrm>
          <a:off x="11322844" y="4905375"/>
          <a:ext cx="2595562" cy="177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Opmerking:</a:t>
          </a:r>
        </a:p>
        <a:p>
          <a:r>
            <a:rPr lang="nl-NL" sz="1100"/>
            <a:t>Engelstalige slicer kunnen niet op maand worden gesorteerd.</a:t>
          </a:r>
        </a:p>
        <a:p>
          <a:r>
            <a:rPr lang="nl-NL" sz="1100"/>
            <a:t>1. Importeer de maanden in de Aangepaste lijst ( Bestand - Opties - Geavanceerd - Importeren maanden)</a:t>
          </a:r>
        </a:p>
        <a:p>
          <a:r>
            <a:rPr lang="nl-NL" sz="1100"/>
            <a:t>2.</a:t>
          </a:r>
          <a:r>
            <a:rPr lang="nl-NL" sz="1100" baseline="0"/>
            <a:t> Rechterklik in Slicer - Slicerinstellingen -  Aangepaste lijsten gebruiken aanvinken</a:t>
          </a:r>
          <a:endParaRPr lang="nl-NL" sz="1100"/>
        </a:p>
      </xdr:txBody>
    </xdr:sp>
    <xdr:clientData/>
  </xdr:twoCellAnchor>
  <xdr:twoCellAnchor editAs="oneCell">
    <xdr:from>
      <xdr:col>12</xdr:col>
      <xdr:colOff>404813</xdr:colOff>
      <xdr:row>29</xdr:row>
      <xdr:rowOff>59532</xdr:rowOff>
    </xdr:from>
    <xdr:to>
      <xdr:col>16</xdr:col>
      <xdr:colOff>228268</xdr:colOff>
      <xdr:row>42</xdr:row>
      <xdr:rowOff>52045</xdr:rowOff>
    </xdr:to>
    <xdr:pic>
      <xdr:nvPicPr>
        <xdr:cNvPr id="6" name="Afbeelding 5">
          <a:extLst>
            <a:ext uri="{FF2B5EF4-FFF2-40B4-BE49-F238E27FC236}">
              <a16:creationId xmlns:a16="http://schemas.microsoft.com/office/drawing/2014/main" id="{EF79D7AB-C2D1-4714-8BD6-40C0D8B42BDE}"/>
            </a:ext>
          </a:extLst>
        </xdr:cNvPr>
        <xdr:cNvPicPr>
          <a:picLocks noChangeAspect="1"/>
        </xdr:cNvPicPr>
      </xdr:nvPicPr>
      <xdr:blipFill>
        <a:blip xmlns:r="http://schemas.openxmlformats.org/officeDocument/2006/relationships" r:embed="rId1"/>
        <a:stretch>
          <a:fillRect/>
        </a:stretch>
      </xdr:blipFill>
      <xdr:spPr>
        <a:xfrm>
          <a:off x="11310938" y="6822282"/>
          <a:ext cx="2657143" cy="2742857"/>
        </a:xfrm>
        <a:prstGeom prst="rect">
          <a:avLst/>
        </a:prstGeom>
      </xdr:spPr>
    </xdr:pic>
    <xdr:clientData/>
  </xdr:twoCellAnchor>
  <xdr:twoCellAnchor>
    <xdr:from>
      <xdr:col>15</xdr:col>
      <xdr:colOff>404813</xdr:colOff>
      <xdr:row>20</xdr:row>
      <xdr:rowOff>178593</xdr:rowOff>
    </xdr:from>
    <xdr:to>
      <xdr:col>16</xdr:col>
      <xdr:colOff>714374</xdr:colOff>
      <xdr:row>24</xdr:row>
      <xdr:rowOff>190500</xdr:rowOff>
    </xdr:to>
    <xdr:cxnSp macro="">
      <xdr:nvCxnSpPr>
        <xdr:cNvPr id="10" name="Rechte verbindingslijn met pijl 9">
          <a:extLst>
            <a:ext uri="{FF2B5EF4-FFF2-40B4-BE49-F238E27FC236}">
              <a16:creationId xmlns:a16="http://schemas.microsoft.com/office/drawing/2014/main" id="{75E7135F-8555-4EA7-8539-1B7F3752F2C3}"/>
            </a:ext>
          </a:extLst>
        </xdr:cNvPr>
        <xdr:cNvCxnSpPr/>
      </xdr:nvCxnSpPr>
      <xdr:spPr>
        <a:xfrm flipV="1">
          <a:off x="13525501" y="5119687"/>
          <a:ext cx="1071561" cy="821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690562</xdr:colOff>
      <xdr:row>26</xdr:row>
      <xdr:rowOff>178594</xdr:rowOff>
    </xdr:from>
    <xdr:to>
      <xdr:col>15</xdr:col>
      <xdr:colOff>511968</xdr:colOff>
      <xdr:row>38</xdr:row>
      <xdr:rowOff>190500</xdr:rowOff>
    </xdr:to>
    <xdr:cxnSp macro="">
      <xdr:nvCxnSpPr>
        <xdr:cNvPr id="12" name="Rechte verbindingslijn met pijl 11">
          <a:extLst>
            <a:ext uri="{FF2B5EF4-FFF2-40B4-BE49-F238E27FC236}">
              <a16:creationId xmlns:a16="http://schemas.microsoft.com/office/drawing/2014/main" id="{0E916BBD-7CC7-4E75-8FF6-3E96EC063737}"/>
            </a:ext>
          </a:extLst>
        </xdr:cNvPr>
        <xdr:cNvCxnSpPr/>
      </xdr:nvCxnSpPr>
      <xdr:spPr>
        <a:xfrm flipH="1">
          <a:off x="11596687" y="6334125"/>
          <a:ext cx="2035969" cy="2559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xdr:colOff>
      <xdr:row>37</xdr:row>
      <xdr:rowOff>38100</xdr:rowOff>
    </xdr:from>
    <xdr:to>
      <xdr:col>5</xdr:col>
      <xdr:colOff>10636</xdr:colOff>
      <xdr:row>50</xdr:row>
      <xdr:rowOff>95569</xdr:rowOff>
    </xdr:to>
    <xdr:graphicFrame macro="">
      <xdr:nvGraphicFramePr>
        <xdr:cNvPr id="11" name="Grafiek 10">
          <a:extLst>
            <a:ext uri="{FF2B5EF4-FFF2-40B4-BE49-F238E27FC236}">
              <a16:creationId xmlns:a16="http://schemas.microsoft.com/office/drawing/2014/main" id="{55FBBA43-25B6-44A5-9D13-4C5DC8DC6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106680</xdr:colOff>
      <xdr:row>37</xdr:row>
      <xdr:rowOff>38100</xdr:rowOff>
    </xdr:from>
    <xdr:to>
      <xdr:col>10</xdr:col>
      <xdr:colOff>547212</xdr:colOff>
      <xdr:row>50</xdr:row>
      <xdr:rowOff>85725</xdr:rowOff>
    </xdr:to>
    <xdr:graphicFrame macro="">
      <xdr:nvGraphicFramePr>
        <xdr:cNvPr id="14" name="Grafiek 13">
          <a:extLst>
            <a:ext uri="{FF2B5EF4-FFF2-40B4-BE49-F238E27FC236}">
              <a16:creationId xmlns:a16="http://schemas.microsoft.com/office/drawing/2014/main" id="{B89AF2B8-A77F-46DF-99AD-4EE3D5DC9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23</xdr:row>
      <xdr:rowOff>7620</xdr:rowOff>
    </xdr:from>
    <xdr:to>
      <xdr:col>0</xdr:col>
      <xdr:colOff>1249680</xdr:colOff>
      <xdr:row>33</xdr:row>
      <xdr:rowOff>30480</xdr:rowOff>
    </xdr:to>
    <mc:AlternateContent xmlns:mc="http://schemas.openxmlformats.org/markup-compatibility/2006" xmlns:a14="http://schemas.microsoft.com/office/drawing/2010/main">
      <mc:Choice Requires="a14">
        <xdr:graphicFrame macro="">
          <xdr:nvGraphicFramePr>
            <xdr:cNvPr id="15" name="SALES PERSON 4">
              <a:extLst>
                <a:ext uri="{FF2B5EF4-FFF2-40B4-BE49-F238E27FC236}">
                  <a16:creationId xmlns:a16="http://schemas.microsoft.com/office/drawing/2014/main" id="{BEE15C23-BDDA-4607-BC4A-0E4E4223B941}"/>
                </a:ext>
              </a:extLst>
            </xdr:cNvPr>
            <xdr:cNvGraphicFramePr/>
          </xdr:nvGraphicFramePr>
          <xdr:xfrm>
            <a:off x="0" y="0"/>
            <a:ext cx="0" cy="0"/>
          </xdr:xfrm>
          <a:graphic>
            <a:graphicData uri="http://schemas.microsoft.com/office/drawing/2010/slicer">
              <sle:slicer xmlns:sle="http://schemas.microsoft.com/office/drawing/2010/slicer" name="SALES PERSON 4"/>
            </a:graphicData>
          </a:graphic>
        </xdr:graphicFrame>
      </mc:Choice>
      <mc:Fallback xmlns="">
        <xdr:sp macro="" textlink="">
          <xdr:nvSpPr>
            <xdr:cNvPr id="0" name=""/>
            <xdr:cNvSpPr>
              <a:spLocks noTextEdit="1"/>
            </xdr:cNvSpPr>
          </xdr:nvSpPr>
          <xdr:spPr>
            <a:xfrm>
              <a:off x="0" y="5516880"/>
              <a:ext cx="1249680" cy="1620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76199</xdr:colOff>
      <xdr:row>23</xdr:row>
      <xdr:rowOff>19051</xdr:rowOff>
    </xdr:from>
    <xdr:to>
      <xdr:col>12</xdr:col>
      <xdr:colOff>312421</xdr:colOff>
      <xdr:row>31</xdr:row>
      <xdr:rowOff>133351</xdr:rowOff>
    </xdr:to>
    <mc:AlternateContent xmlns:mc="http://schemas.openxmlformats.org/markup-compatibility/2006" xmlns:a14="http://schemas.microsoft.com/office/drawing/2010/main">
      <mc:Choice Requires="a14">
        <xdr:graphicFrame macro="">
          <xdr:nvGraphicFramePr>
            <xdr:cNvPr id="3" name="MONTH 3">
              <a:extLst>
                <a:ext uri="{FF2B5EF4-FFF2-40B4-BE49-F238E27FC236}">
                  <a16:creationId xmlns:a16="http://schemas.microsoft.com/office/drawing/2014/main" id="{67E98A36-C842-4769-870D-B586F3EE463B}"/>
                </a:ext>
              </a:extLst>
            </xdr:cNvPr>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7839074" y="5676901"/>
              <a:ext cx="2619376" cy="17145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6</xdr:col>
      <xdr:colOff>550333</xdr:colOff>
      <xdr:row>33</xdr:row>
      <xdr:rowOff>156633</xdr:rowOff>
    </xdr:from>
    <xdr:to>
      <xdr:col>12</xdr:col>
      <xdr:colOff>186266</xdr:colOff>
      <xdr:row>47</xdr:row>
      <xdr:rowOff>21166</xdr:rowOff>
    </xdr:to>
    <xdr:graphicFrame macro="">
      <xdr:nvGraphicFramePr>
        <xdr:cNvPr id="5" name="Chart 4">
          <a:extLst>
            <a:ext uri="{FF2B5EF4-FFF2-40B4-BE49-F238E27FC236}">
              <a16:creationId xmlns:a16="http://schemas.microsoft.com/office/drawing/2014/main" id="{1D621D83-E9F8-88E6-8D41-2D7A1C2CF9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48985</xdr:colOff>
      <xdr:row>10</xdr:row>
      <xdr:rowOff>24494</xdr:rowOff>
    </xdr:from>
    <xdr:to>
      <xdr:col>8</xdr:col>
      <xdr:colOff>1849144</xdr:colOff>
      <xdr:row>16</xdr:row>
      <xdr:rowOff>112047</xdr:rowOff>
    </xdr:to>
    <xdr:pic>
      <xdr:nvPicPr>
        <xdr:cNvPr id="4" name="Afbeelding 3">
          <a:extLst>
            <a:ext uri="{FF2B5EF4-FFF2-40B4-BE49-F238E27FC236}">
              <a16:creationId xmlns:a16="http://schemas.microsoft.com/office/drawing/2014/main" id="{FB99A5A1-0E29-4757-86C6-0DE485125DB8}"/>
            </a:ext>
          </a:extLst>
        </xdr:cNvPr>
        <xdr:cNvPicPr>
          <a:picLocks noChangeAspect="1"/>
        </xdr:cNvPicPr>
      </xdr:nvPicPr>
      <xdr:blipFill>
        <a:blip xmlns:r="http://schemas.openxmlformats.org/officeDocument/2006/relationships" r:embed="rId1"/>
        <a:stretch>
          <a:fillRect/>
        </a:stretch>
      </xdr:blipFill>
      <xdr:spPr>
        <a:xfrm>
          <a:off x="6770914" y="2364923"/>
          <a:ext cx="1799592" cy="1380231"/>
        </a:xfrm>
        <a:prstGeom prst="rect">
          <a:avLst/>
        </a:prstGeom>
      </xdr:spPr>
    </xdr:pic>
    <xdr:clientData/>
  </xdr:twoCellAnchor>
  <xdr:twoCellAnchor>
    <xdr:from>
      <xdr:col>7</xdr:col>
      <xdr:colOff>85385</xdr:colOff>
      <xdr:row>11</xdr:row>
      <xdr:rowOff>129609</xdr:rowOff>
    </xdr:from>
    <xdr:to>
      <xdr:col>8</xdr:col>
      <xdr:colOff>956581</xdr:colOff>
      <xdr:row>13</xdr:row>
      <xdr:rowOff>202747</xdr:rowOff>
    </xdr:to>
    <xdr:cxnSp macro="">
      <xdr:nvCxnSpPr>
        <xdr:cNvPr id="5" name="Rechte verbindingslijn met pijl 4">
          <a:extLst>
            <a:ext uri="{FF2B5EF4-FFF2-40B4-BE49-F238E27FC236}">
              <a16:creationId xmlns:a16="http://schemas.microsoft.com/office/drawing/2014/main" id="{A8BBA827-EC1E-464C-944C-75108392E279}"/>
            </a:ext>
          </a:extLst>
        </xdr:cNvPr>
        <xdr:cNvCxnSpPr/>
      </xdr:nvCxnSpPr>
      <xdr:spPr>
        <a:xfrm>
          <a:off x="5745956" y="2674145"/>
          <a:ext cx="1932554" cy="5493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31977</xdr:colOff>
      <xdr:row>16</xdr:row>
      <xdr:rowOff>179277</xdr:rowOff>
    </xdr:from>
    <xdr:to>
      <xdr:col>8</xdr:col>
      <xdr:colOff>1832136</xdr:colOff>
      <xdr:row>27</xdr:row>
      <xdr:rowOff>89905</xdr:rowOff>
    </xdr:to>
    <xdr:pic>
      <xdr:nvPicPr>
        <xdr:cNvPr id="7" name="Afbeelding 6">
          <a:extLst>
            <a:ext uri="{FF2B5EF4-FFF2-40B4-BE49-F238E27FC236}">
              <a16:creationId xmlns:a16="http://schemas.microsoft.com/office/drawing/2014/main" id="{2E5F72F0-AA9B-4CC5-8406-63E5694F67E2}"/>
            </a:ext>
          </a:extLst>
        </xdr:cNvPr>
        <xdr:cNvPicPr>
          <a:picLocks noChangeAspect="1"/>
        </xdr:cNvPicPr>
      </xdr:nvPicPr>
      <xdr:blipFill>
        <a:blip xmlns:r="http://schemas.openxmlformats.org/officeDocument/2006/relationships" r:embed="rId2"/>
        <a:stretch>
          <a:fillRect/>
        </a:stretch>
      </xdr:blipFill>
      <xdr:spPr>
        <a:xfrm>
          <a:off x="6753906" y="3812384"/>
          <a:ext cx="1799592" cy="2346307"/>
        </a:xfrm>
        <a:prstGeom prst="rect">
          <a:avLst/>
        </a:prstGeom>
      </xdr:spPr>
    </xdr:pic>
    <xdr:clientData/>
  </xdr:twoCellAnchor>
  <xdr:twoCellAnchor>
    <xdr:from>
      <xdr:col>3</xdr:col>
      <xdr:colOff>379299</xdr:colOff>
      <xdr:row>21</xdr:row>
      <xdr:rowOff>125866</xdr:rowOff>
    </xdr:from>
    <xdr:to>
      <xdr:col>8</xdr:col>
      <xdr:colOff>1319892</xdr:colOff>
      <xdr:row>25</xdr:row>
      <xdr:rowOff>122464</xdr:rowOff>
    </xdr:to>
    <xdr:cxnSp macro="">
      <xdr:nvCxnSpPr>
        <xdr:cNvPr id="9" name="Rechte verbindingslijn met pijl 8">
          <a:extLst>
            <a:ext uri="{FF2B5EF4-FFF2-40B4-BE49-F238E27FC236}">
              <a16:creationId xmlns:a16="http://schemas.microsoft.com/office/drawing/2014/main" id="{577CD766-5F00-463A-A63A-B0614284121A}"/>
            </a:ext>
          </a:extLst>
        </xdr:cNvPr>
        <xdr:cNvCxnSpPr/>
      </xdr:nvCxnSpPr>
      <xdr:spPr>
        <a:xfrm>
          <a:off x="3182370" y="4779509"/>
          <a:ext cx="4859451" cy="9218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383994</xdr:colOff>
      <xdr:row>27</xdr:row>
      <xdr:rowOff>102529</xdr:rowOff>
    </xdr:from>
    <xdr:to>
      <xdr:col>9</xdr:col>
      <xdr:colOff>11906</xdr:colOff>
      <xdr:row>32</xdr:row>
      <xdr:rowOff>102529</xdr:rowOff>
    </xdr:to>
    <xdr:sp macro="" textlink="">
      <xdr:nvSpPr>
        <xdr:cNvPr id="2" name="Tekstvak 1">
          <a:extLst>
            <a:ext uri="{FF2B5EF4-FFF2-40B4-BE49-F238E27FC236}">
              <a16:creationId xmlns:a16="http://schemas.microsoft.com/office/drawing/2014/main" id="{3A2BF737-2766-4E6D-976E-B73286E263E7}"/>
            </a:ext>
          </a:extLst>
        </xdr:cNvPr>
        <xdr:cNvSpPr txBox="1"/>
      </xdr:nvSpPr>
      <xdr:spPr>
        <a:xfrm>
          <a:off x="5313182" y="6329498"/>
          <a:ext cx="3795099"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Indien er in het voorbeeld al gegroepeerd is wordt deze automtisch</a:t>
          </a:r>
          <a:r>
            <a:rPr lang="nl-NL" sz="1100" baseline="0"/>
            <a:t> in een nieuwe draaitabel meegeneomen.</a:t>
          </a:r>
        </a:p>
        <a:p>
          <a:endParaRPr lang="nl-NL" sz="1100" baseline="0"/>
        </a:p>
        <a:p>
          <a:r>
            <a:rPr lang="nl-NL" sz="1100" baseline="0"/>
            <a:t>Groepering eerst Degroeperen in de opdracht</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1000125</xdr:colOff>
      <xdr:row>10</xdr:row>
      <xdr:rowOff>1</xdr:rowOff>
    </xdr:from>
    <xdr:to>
      <xdr:col>8</xdr:col>
      <xdr:colOff>80737</xdr:colOff>
      <xdr:row>16</xdr:row>
      <xdr:rowOff>144704</xdr:rowOff>
    </xdr:to>
    <xdr:pic>
      <xdr:nvPicPr>
        <xdr:cNvPr id="2" name="Afbeelding 1">
          <a:extLst>
            <a:ext uri="{FF2B5EF4-FFF2-40B4-BE49-F238E27FC236}">
              <a16:creationId xmlns:a16="http://schemas.microsoft.com/office/drawing/2014/main" id="{514926DF-F47F-4236-BA6A-6237C9FF4B7E}"/>
            </a:ext>
          </a:extLst>
        </xdr:cNvPr>
        <xdr:cNvPicPr>
          <a:picLocks noChangeAspect="1"/>
        </xdr:cNvPicPr>
      </xdr:nvPicPr>
      <xdr:blipFill>
        <a:blip xmlns:r="http://schemas.openxmlformats.org/officeDocument/2006/relationships" r:embed="rId1"/>
        <a:stretch>
          <a:fillRect/>
        </a:stretch>
      </xdr:blipFill>
      <xdr:spPr>
        <a:xfrm>
          <a:off x="6562725" y="2381251"/>
          <a:ext cx="1795238" cy="1402003"/>
        </a:xfrm>
        <a:prstGeom prst="rect">
          <a:avLst/>
        </a:prstGeom>
      </xdr:spPr>
    </xdr:pic>
    <xdr:clientData/>
  </xdr:twoCellAnchor>
  <xdr:twoCellAnchor>
    <xdr:from>
      <xdr:col>5</xdr:col>
      <xdr:colOff>107156</xdr:colOff>
      <xdr:row>11</xdr:row>
      <xdr:rowOff>178594</xdr:rowOff>
    </xdr:from>
    <xdr:to>
      <xdr:col>6</xdr:col>
      <xdr:colOff>142875</xdr:colOff>
      <xdr:row>14</xdr:row>
      <xdr:rowOff>83344</xdr:rowOff>
    </xdr:to>
    <xdr:cxnSp macro="">
      <xdr:nvCxnSpPr>
        <xdr:cNvPr id="3" name="Rechte verbindingslijn met pijl 2">
          <a:extLst>
            <a:ext uri="{FF2B5EF4-FFF2-40B4-BE49-F238E27FC236}">
              <a16:creationId xmlns:a16="http://schemas.microsoft.com/office/drawing/2014/main" id="{0DE35BCF-5F6F-4F1F-BC81-F2FFB02071AD}"/>
            </a:ext>
          </a:extLst>
        </xdr:cNvPr>
        <xdr:cNvCxnSpPr/>
      </xdr:nvCxnSpPr>
      <xdr:spPr>
        <a:xfrm>
          <a:off x="5669756" y="2769394"/>
          <a:ext cx="1140619"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1023938</xdr:colOff>
      <xdr:row>17</xdr:row>
      <xdr:rowOff>107158</xdr:rowOff>
    </xdr:from>
    <xdr:to>
      <xdr:col>8</xdr:col>
      <xdr:colOff>104550</xdr:colOff>
      <xdr:row>28</xdr:row>
      <xdr:rowOff>155218</xdr:rowOff>
    </xdr:to>
    <xdr:pic>
      <xdr:nvPicPr>
        <xdr:cNvPr id="4" name="Afbeelding 3">
          <a:extLst>
            <a:ext uri="{FF2B5EF4-FFF2-40B4-BE49-F238E27FC236}">
              <a16:creationId xmlns:a16="http://schemas.microsoft.com/office/drawing/2014/main" id="{BCB76D58-C432-4B60-9BE5-2D808F0E6BEA}"/>
            </a:ext>
          </a:extLst>
        </xdr:cNvPr>
        <xdr:cNvPicPr>
          <a:picLocks noChangeAspect="1"/>
        </xdr:cNvPicPr>
      </xdr:nvPicPr>
      <xdr:blipFill>
        <a:blip xmlns:r="http://schemas.openxmlformats.org/officeDocument/2006/relationships" r:embed="rId2"/>
        <a:stretch>
          <a:fillRect/>
        </a:stretch>
      </xdr:blipFill>
      <xdr:spPr>
        <a:xfrm>
          <a:off x="6586538" y="4012408"/>
          <a:ext cx="1795238" cy="2353110"/>
        </a:xfrm>
        <a:prstGeom prst="rect">
          <a:avLst/>
        </a:prstGeom>
      </xdr:spPr>
    </xdr:pic>
    <xdr:clientData/>
  </xdr:twoCellAnchor>
  <xdr:twoCellAnchor>
    <xdr:from>
      <xdr:col>2</xdr:col>
      <xdr:colOff>869156</xdr:colOff>
      <xdr:row>21</xdr:row>
      <xdr:rowOff>166687</xdr:rowOff>
    </xdr:from>
    <xdr:to>
      <xdr:col>7</xdr:col>
      <xdr:colOff>71438</xdr:colOff>
      <xdr:row>26</xdr:row>
      <xdr:rowOff>71437</xdr:rowOff>
    </xdr:to>
    <xdr:cxnSp macro="">
      <xdr:nvCxnSpPr>
        <xdr:cNvPr id="5" name="Rechte verbindingslijn met pijl 4">
          <a:extLst>
            <a:ext uri="{FF2B5EF4-FFF2-40B4-BE49-F238E27FC236}">
              <a16:creationId xmlns:a16="http://schemas.microsoft.com/office/drawing/2014/main" id="{52F5A553-10DF-4A2A-9425-C051A54C3227}"/>
            </a:ext>
          </a:extLst>
        </xdr:cNvPr>
        <xdr:cNvCxnSpPr/>
      </xdr:nvCxnSpPr>
      <xdr:spPr>
        <a:xfrm>
          <a:off x="3078956" y="4910137"/>
          <a:ext cx="4145757"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204047</xdr:colOff>
      <xdr:row>17</xdr:row>
      <xdr:rowOff>104142</xdr:rowOff>
    </xdr:from>
    <xdr:to>
      <xdr:col>10</xdr:col>
      <xdr:colOff>599018</xdr:colOff>
      <xdr:row>28</xdr:row>
      <xdr:rowOff>160868</xdr:rowOff>
    </xdr:to>
    <mc:AlternateContent xmlns:mc="http://schemas.openxmlformats.org/markup-compatibility/2006" xmlns:a14="http://schemas.microsoft.com/office/drawing/2010/main">
      <mc:Choice Requires="a14">
        <xdr:graphicFrame macro="">
          <xdr:nvGraphicFramePr>
            <xdr:cNvPr id="6" name="YEAR 1">
              <a:extLst>
                <a:ext uri="{FF2B5EF4-FFF2-40B4-BE49-F238E27FC236}">
                  <a16:creationId xmlns:a16="http://schemas.microsoft.com/office/drawing/2014/main" id="{5FA8B21C-A7BC-4B92-A37B-512B5BC1B9BE}"/>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7815580" y="3753275"/>
              <a:ext cx="1794086" cy="2291926"/>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67726</xdr:colOff>
      <xdr:row>3</xdr:row>
      <xdr:rowOff>142875</xdr:rowOff>
    </xdr:from>
    <xdr:to>
      <xdr:col>0</xdr:col>
      <xdr:colOff>565143</xdr:colOff>
      <xdr:row>3</xdr:row>
      <xdr:rowOff>266700</xdr:rowOff>
    </xdr:to>
    <xdr:sp macro="" textlink="">
      <xdr:nvSpPr>
        <xdr:cNvPr id="9" name="Rechthoek 8">
          <a:extLst>
            <a:ext uri="{FF2B5EF4-FFF2-40B4-BE49-F238E27FC236}">
              <a16:creationId xmlns:a16="http://schemas.microsoft.com/office/drawing/2014/main" id="{364E57E2-1B31-4D1D-9F8A-7DDF4E16A6F0}"/>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198120</xdr:colOff>
      <xdr:row>3</xdr:row>
      <xdr:rowOff>142875</xdr:rowOff>
    </xdr:from>
    <xdr:to>
      <xdr:col>3</xdr:col>
      <xdr:colOff>1694</xdr:colOff>
      <xdr:row>3</xdr:row>
      <xdr:rowOff>281940</xdr:rowOff>
    </xdr:to>
    <xdr:sp macro="" textlink="">
      <xdr:nvSpPr>
        <xdr:cNvPr id="10" name="Rechthoek 9">
          <a:extLst>
            <a:ext uri="{FF2B5EF4-FFF2-40B4-BE49-F238E27FC236}">
              <a16:creationId xmlns:a16="http://schemas.microsoft.com/office/drawing/2014/main" id="{9A23F209-8351-47D4-950B-99FDB7162A42}"/>
            </a:ext>
          </a:extLst>
        </xdr:cNvPr>
        <xdr:cNvSpPr/>
      </xdr:nvSpPr>
      <xdr:spPr>
        <a:xfrm>
          <a:off x="1981200" y="965835"/>
          <a:ext cx="474134" cy="13906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1533525</xdr:colOff>
      <xdr:row>3</xdr:row>
      <xdr:rowOff>123825</xdr:rowOff>
    </xdr:from>
    <xdr:to>
      <xdr:col>8</xdr:col>
      <xdr:colOff>485775</xdr:colOff>
      <xdr:row>3</xdr:row>
      <xdr:rowOff>247650</xdr:rowOff>
    </xdr:to>
    <xdr:sp macro="" textlink="">
      <xdr:nvSpPr>
        <xdr:cNvPr id="11" name="Rechthoek 10">
          <a:extLst>
            <a:ext uri="{FF2B5EF4-FFF2-40B4-BE49-F238E27FC236}">
              <a16:creationId xmlns:a16="http://schemas.microsoft.com/office/drawing/2014/main" id="{7432ECAF-C0F2-43A8-8E3E-729BFD9DC8F4}"/>
            </a:ext>
          </a:extLst>
        </xdr:cNvPr>
        <xdr:cNvSpPr/>
      </xdr:nvSpPr>
      <xdr:spPr>
        <a:xfrm>
          <a:off x="7751445" y="123825"/>
          <a:ext cx="514350"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533400</xdr:colOff>
      <xdr:row>3</xdr:row>
      <xdr:rowOff>66674</xdr:rowOff>
    </xdr:from>
    <xdr:to>
      <xdr:col>10</xdr:col>
      <xdr:colOff>38100</xdr:colOff>
      <xdr:row>3</xdr:row>
      <xdr:rowOff>314325</xdr:rowOff>
    </xdr:to>
    <xdr:sp macro="" textlink="">
      <xdr:nvSpPr>
        <xdr:cNvPr id="12" name="Tekstvak 11">
          <a:extLst>
            <a:ext uri="{FF2B5EF4-FFF2-40B4-BE49-F238E27FC236}">
              <a16:creationId xmlns:a16="http://schemas.microsoft.com/office/drawing/2014/main" id="{D358E3A0-5481-4D24-A432-02CA0E014D93}"/>
            </a:ext>
          </a:extLst>
        </xdr:cNvPr>
        <xdr:cNvSpPr txBox="1"/>
      </xdr:nvSpPr>
      <xdr:spPr>
        <a:xfrm>
          <a:off x="7513320" y="462914"/>
          <a:ext cx="195072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Omzet per verkoper</a:t>
          </a:r>
          <a:r>
            <a:rPr lang="nl-NL" sz="1100" b="0" cap="none" spc="0" baseline="0">
              <a:ln w="0"/>
              <a:solidFill>
                <a:schemeClr val="accent1"/>
              </a:solidFill>
              <a:effectLst>
                <a:outerShdw blurRad="38100" dist="25400" dir="5400000" algn="ctr" rotWithShape="0">
                  <a:srgbClr val="6E747A">
                    <a:alpha val="43000"/>
                  </a:srgbClr>
                </a:outerShdw>
              </a:effectLst>
            </a:rPr>
            <a:t> en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3</xdr:row>
      <xdr:rowOff>66675</xdr:rowOff>
    </xdr:from>
    <xdr:to>
      <xdr:col>4</xdr:col>
      <xdr:colOff>455084</xdr:colOff>
      <xdr:row>3</xdr:row>
      <xdr:rowOff>285750</xdr:rowOff>
    </xdr:to>
    <xdr:sp macro="" textlink="">
      <xdr:nvSpPr>
        <xdr:cNvPr id="13" name="Tekstvak 12">
          <a:extLst>
            <a:ext uri="{FF2B5EF4-FFF2-40B4-BE49-F238E27FC236}">
              <a16:creationId xmlns:a16="http://schemas.microsoft.com/office/drawing/2014/main" id="{5FC5A3F6-F4E3-4C2E-B306-CD9D1A41B80F}"/>
            </a:ext>
          </a:extLst>
        </xdr:cNvPr>
        <xdr:cNvSpPr txBox="1"/>
      </xdr:nvSpPr>
      <xdr:spPr>
        <a:xfrm>
          <a:off x="2622974" y="66675"/>
          <a:ext cx="130683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16" name="Tekstvak 15">
          <a:extLst>
            <a:ext uri="{FF2B5EF4-FFF2-40B4-BE49-F238E27FC236}">
              <a16:creationId xmlns:a16="http://schemas.microsoft.com/office/drawing/2014/main" id="{19ACBE02-72B0-40F6-B4CF-8039407C1E46}"/>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22" name="Tekstvak 30">
          <a:extLst>
            <a:ext uri="{FF2B5EF4-FFF2-40B4-BE49-F238E27FC236}">
              <a16:creationId xmlns:a16="http://schemas.microsoft.com/office/drawing/2014/main" id="{67F099BE-A408-4B62-BE86-319226869D72}"/>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0</xdr:col>
      <xdr:colOff>67726</xdr:colOff>
      <xdr:row>3</xdr:row>
      <xdr:rowOff>142875</xdr:rowOff>
    </xdr:from>
    <xdr:to>
      <xdr:col>0</xdr:col>
      <xdr:colOff>565143</xdr:colOff>
      <xdr:row>3</xdr:row>
      <xdr:rowOff>266700</xdr:rowOff>
    </xdr:to>
    <xdr:sp macro="" textlink="">
      <xdr:nvSpPr>
        <xdr:cNvPr id="23" name="Rechthoek 8">
          <a:extLst>
            <a:ext uri="{FF2B5EF4-FFF2-40B4-BE49-F238E27FC236}">
              <a16:creationId xmlns:a16="http://schemas.microsoft.com/office/drawing/2014/main" id="{4A7A9A37-70D5-4155-8A47-01C2473F10F2}"/>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198120</xdr:colOff>
      <xdr:row>3</xdr:row>
      <xdr:rowOff>142875</xdr:rowOff>
    </xdr:from>
    <xdr:to>
      <xdr:col>3</xdr:col>
      <xdr:colOff>1694</xdr:colOff>
      <xdr:row>3</xdr:row>
      <xdr:rowOff>281940</xdr:rowOff>
    </xdr:to>
    <xdr:sp macro="" textlink="">
      <xdr:nvSpPr>
        <xdr:cNvPr id="24" name="Rechthoek 9">
          <a:extLst>
            <a:ext uri="{FF2B5EF4-FFF2-40B4-BE49-F238E27FC236}">
              <a16:creationId xmlns:a16="http://schemas.microsoft.com/office/drawing/2014/main" id="{42436827-5F31-4AF1-9CCA-A9193B5E1448}"/>
            </a:ext>
          </a:extLst>
        </xdr:cNvPr>
        <xdr:cNvSpPr/>
      </xdr:nvSpPr>
      <xdr:spPr>
        <a:xfrm>
          <a:off x="1851660" y="142875"/>
          <a:ext cx="809414" cy="13906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1533525</xdr:colOff>
      <xdr:row>3</xdr:row>
      <xdr:rowOff>123825</xdr:rowOff>
    </xdr:from>
    <xdr:to>
      <xdr:col>8</xdr:col>
      <xdr:colOff>485775</xdr:colOff>
      <xdr:row>3</xdr:row>
      <xdr:rowOff>247650</xdr:rowOff>
    </xdr:to>
    <xdr:sp macro="" textlink="">
      <xdr:nvSpPr>
        <xdr:cNvPr id="25" name="Rechthoek 10">
          <a:extLst>
            <a:ext uri="{FF2B5EF4-FFF2-40B4-BE49-F238E27FC236}">
              <a16:creationId xmlns:a16="http://schemas.microsoft.com/office/drawing/2014/main" id="{7CC1A5EE-61B0-4F31-9E2F-270E25122258}"/>
            </a:ext>
          </a:extLst>
        </xdr:cNvPr>
        <xdr:cNvSpPr/>
      </xdr:nvSpPr>
      <xdr:spPr>
        <a:xfrm>
          <a:off x="7873365" y="123825"/>
          <a:ext cx="514350"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533400</xdr:colOff>
      <xdr:row>3</xdr:row>
      <xdr:rowOff>66674</xdr:rowOff>
    </xdr:from>
    <xdr:to>
      <xdr:col>10</xdr:col>
      <xdr:colOff>38100</xdr:colOff>
      <xdr:row>3</xdr:row>
      <xdr:rowOff>314325</xdr:rowOff>
    </xdr:to>
    <xdr:sp macro="" textlink="">
      <xdr:nvSpPr>
        <xdr:cNvPr id="26" name="Tekstvak 11">
          <a:extLst>
            <a:ext uri="{FF2B5EF4-FFF2-40B4-BE49-F238E27FC236}">
              <a16:creationId xmlns:a16="http://schemas.microsoft.com/office/drawing/2014/main" id="{E0CE457C-FD05-487C-ACF7-7D65607F6463}"/>
            </a:ext>
          </a:extLst>
        </xdr:cNvPr>
        <xdr:cNvSpPr txBox="1"/>
      </xdr:nvSpPr>
      <xdr:spPr>
        <a:xfrm>
          <a:off x="8435340" y="66674"/>
          <a:ext cx="173736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Omzet per verkoper</a:t>
          </a:r>
          <a:r>
            <a:rPr lang="nl-NL" sz="1100" b="0" cap="none" spc="0" baseline="0">
              <a:ln w="0"/>
              <a:solidFill>
                <a:schemeClr val="accent1"/>
              </a:solidFill>
              <a:effectLst>
                <a:outerShdw blurRad="38100" dist="25400" dir="5400000" algn="ctr" rotWithShape="0">
                  <a:srgbClr val="6E747A">
                    <a:alpha val="43000"/>
                  </a:srgbClr>
                </a:outerShdw>
              </a:effectLst>
            </a:rPr>
            <a:t> en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3</xdr:row>
      <xdr:rowOff>66675</xdr:rowOff>
    </xdr:from>
    <xdr:to>
      <xdr:col>4</xdr:col>
      <xdr:colOff>455084</xdr:colOff>
      <xdr:row>3</xdr:row>
      <xdr:rowOff>285750</xdr:rowOff>
    </xdr:to>
    <xdr:sp macro="" textlink="">
      <xdr:nvSpPr>
        <xdr:cNvPr id="27" name="Tekstvak 12">
          <a:extLst>
            <a:ext uri="{FF2B5EF4-FFF2-40B4-BE49-F238E27FC236}">
              <a16:creationId xmlns:a16="http://schemas.microsoft.com/office/drawing/2014/main" id="{AA216404-1B38-49B6-A1DE-53B11A82425E}"/>
            </a:ext>
          </a:extLst>
        </xdr:cNvPr>
        <xdr:cNvSpPr txBox="1"/>
      </xdr:nvSpPr>
      <xdr:spPr>
        <a:xfrm>
          <a:off x="2622974" y="66675"/>
          <a:ext cx="136779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28" name="Tekstvak 15">
          <a:extLst>
            <a:ext uri="{FF2B5EF4-FFF2-40B4-BE49-F238E27FC236}">
              <a16:creationId xmlns:a16="http://schemas.microsoft.com/office/drawing/2014/main" id="{3629B347-88B8-4111-BBBA-100A3CB61130}"/>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502920</xdr:colOff>
      <xdr:row>1</xdr:row>
      <xdr:rowOff>152401</xdr:rowOff>
    </xdr:from>
    <xdr:to>
      <xdr:col>10</xdr:col>
      <xdr:colOff>38100</xdr:colOff>
      <xdr:row>1</xdr:row>
      <xdr:rowOff>160020</xdr:rowOff>
    </xdr:to>
    <xdr:cxnSp macro="">
      <xdr:nvCxnSpPr>
        <xdr:cNvPr id="2" name="Rechte verbindingslijn met pijl 1">
          <a:extLst>
            <a:ext uri="{FF2B5EF4-FFF2-40B4-BE49-F238E27FC236}">
              <a16:creationId xmlns:a16="http://schemas.microsoft.com/office/drawing/2014/main" id="{042319AE-A2D8-44AF-B4F0-3C6806D309C4}"/>
            </a:ext>
          </a:extLst>
        </xdr:cNvPr>
        <xdr:cNvCxnSpPr/>
      </xdr:nvCxnSpPr>
      <xdr:spPr>
        <a:xfrm flipV="1">
          <a:off x="5196840" y="548641"/>
          <a:ext cx="1546860" cy="7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5</xdr:row>
      <xdr:rowOff>219076</xdr:rowOff>
    </xdr:from>
    <xdr:to>
      <xdr:col>11</xdr:col>
      <xdr:colOff>314325</xdr:colOff>
      <xdr:row>12</xdr:row>
      <xdr:rowOff>60960</xdr:rowOff>
    </xdr:to>
    <xdr:cxnSp macro="">
      <xdr:nvCxnSpPr>
        <xdr:cNvPr id="3" name="Rechte verbindingslijn met pijl 2">
          <a:extLst>
            <a:ext uri="{FF2B5EF4-FFF2-40B4-BE49-F238E27FC236}">
              <a16:creationId xmlns:a16="http://schemas.microsoft.com/office/drawing/2014/main" id="{8BF1E103-B574-4963-9ADB-F67832307CEA}"/>
            </a:ext>
          </a:extLst>
        </xdr:cNvPr>
        <xdr:cNvCxnSpPr/>
      </xdr:nvCxnSpPr>
      <xdr:spPr>
        <a:xfrm flipV="1">
          <a:off x="5082540" y="1499236"/>
          <a:ext cx="3408045" cy="13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238124</xdr:colOff>
      <xdr:row>8</xdr:row>
      <xdr:rowOff>0</xdr:rowOff>
    </xdr:from>
    <xdr:to>
      <xdr:col>19</xdr:col>
      <xdr:colOff>47624</xdr:colOff>
      <xdr:row>15</xdr:row>
      <xdr:rowOff>0</xdr:rowOff>
    </xdr:to>
    <xdr:graphicFrame macro="">
      <xdr:nvGraphicFramePr>
        <xdr:cNvPr id="4" name="Grafiek 3">
          <a:extLst>
            <a:ext uri="{FF2B5EF4-FFF2-40B4-BE49-F238E27FC236}">
              <a16:creationId xmlns:a16="http://schemas.microsoft.com/office/drawing/2014/main" id="{384B9312-68E3-4D11-8E2D-A7BFB4FF6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651510</xdr:colOff>
      <xdr:row>22</xdr:row>
      <xdr:rowOff>95250</xdr:rowOff>
    </xdr:from>
    <xdr:to>
      <xdr:col>8</xdr:col>
      <xdr:colOff>80010</xdr:colOff>
      <xdr:row>36</xdr:row>
      <xdr:rowOff>64770</xdr:rowOff>
    </xdr:to>
    <xdr:graphicFrame macro="">
      <xdr:nvGraphicFramePr>
        <xdr:cNvPr id="4" name="Chart 3">
          <a:extLst>
            <a:ext uri="{FF2B5EF4-FFF2-40B4-BE49-F238E27FC236}">
              <a16:creationId xmlns:a16="http://schemas.microsoft.com/office/drawing/2014/main" id="{0B711204-16C3-E1AD-57B2-9139D8A812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4</xdr:row>
      <xdr:rowOff>205740</xdr:rowOff>
    </xdr:from>
    <xdr:to>
      <xdr:col>8</xdr:col>
      <xdr:colOff>129540</xdr:colOff>
      <xdr:row>13</xdr:row>
      <xdr:rowOff>129540</xdr:rowOff>
    </xdr:to>
    <xdr:graphicFrame macro="">
      <xdr:nvGraphicFramePr>
        <xdr:cNvPr id="6" name="Grafiek 5">
          <a:extLst>
            <a:ext uri="{FF2B5EF4-FFF2-40B4-BE49-F238E27FC236}">
              <a16:creationId xmlns:a16="http://schemas.microsoft.com/office/drawing/2014/main" id="{E744A748-4BEE-4089-BC0F-DD6DDB7D3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645794</xdr:colOff>
      <xdr:row>7</xdr:row>
      <xdr:rowOff>76200</xdr:rowOff>
    </xdr:from>
    <xdr:to>
      <xdr:col>9</xdr:col>
      <xdr:colOff>137160</xdr:colOff>
      <xdr:row>10</xdr:row>
      <xdr:rowOff>38100</xdr:rowOff>
    </xdr:to>
    <xdr:sp macro="" textlink="$E$9">
      <xdr:nvSpPr>
        <xdr:cNvPr id="7" name="Tekstvak 6">
          <a:extLst>
            <a:ext uri="{FF2B5EF4-FFF2-40B4-BE49-F238E27FC236}">
              <a16:creationId xmlns:a16="http://schemas.microsoft.com/office/drawing/2014/main" id="{A537E0B0-0522-4701-B860-35719FCA79B2}"/>
            </a:ext>
          </a:extLst>
        </xdr:cNvPr>
        <xdr:cNvSpPr txBox="1"/>
      </xdr:nvSpPr>
      <xdr:spPr>
        <a:xfrm>
          <a:off x="5560694" y="2758440"/>
          <a:ext cx="832486"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02C58B2-E2A7-4BFB-9AC9-A8CCF2EF485D}" type="TxLink">
            <a:rPr lang="en-US" sz="1200" b="0" i="0" u="none" strike="noStrike">
              <a:solidFill>
                <a:srgbClr val="000000"/>
              </a:solidFill>
              <a:latin typeface="Calibri"/>
              <a:cs typeface="Calibri"/>
            </a:rPr>
            <a:pPr/>
            <a:t> </a:t>
          </a:fld>
          <a:endParaRPr lang="nl-NL" sz="1800">
            <a:solidFill>
              <a:srgbClr val="0070C0"/>
            </a:solidFill>
          </a:endParaRPr>
        </a:p>
      </xdr:txBody>
    </xdr:sp>
    <xdr:clientData/>
  </xdr:twoCellAnchor>
  <xdr:twoCellAnchor>
    <xdr:from>
      <xdr:col>4</xdr:col>
      <xdr:colOff>251460</xdr:colOff>
      <xdr:row>27</xdr:row>
      <xdr:rowOff>27623</xdr:rowOff>
    </xdr:from>
    <xdr:to>
      <xdr:col>5</xdr:col>
      <xdr:colOff>496252</xdr:colOff>
      <xdr:row>31</xdr:row>
      <xdr:rowOff>53340</xdr:rowOff>
    </xdr:to>
    <xdr:sp macro="" textlink="'Dashboard voorbeeld'!C27">
      <xdr:nvSpPr>
        <xdr:cNvPr id="13" name="Tekstvak 12">
          <a:extLst>
            <a:ext uri="{FF2B5EF4-FFF2-40B4-BE49-F238E27FC236}">
              <a16:creationId xmlns:a16="http://schemas.microsoft.com/office/drawing/2014/main" id="{85678D61-E98A-4F79-84B6-BD81B90F37F0}"/>
            </a:ext>
          </a:extLst>
        </xdr:cNvPr>
        <xdr:cNvSpPr txBox="1"/>
      </xdr:nvSpPr>
      <xdr:spPr>
        <a:xfrm>
          <a:off x="3017520" y="5910263"/>
          <a:ext cx="1098232" cy="818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C5F2D8-A93A-4156-B40A-F8E60367B8C7}" type="TxLink">
            <a:rPr lang="en-US" sz="3200" b="1" i="0" u="none" strike="noStrike">
              <a:solidFill>
                <a:schemeClr val="accent1">
                  <a:lumMod val="75000"/>
                </a:schemeClr>
              </a:solidFill>
              <a:latin typeface="Calibri"/>
              <a:cs typeface="Calibri"/>
            </a:rPr>
            <a:pPr algn="ctr"/>
            <a:t> </a:t>
          </a:fld>
          <a:endParaRPr lang="nl-NL" sz="1600" b="1">
            <a:solidFill>
              <a:schemeClr val="accent1">
                <a:lumMod val="75000"/>
              </a:schemeClr>
            </a:solidFill>
          </a:endParaRPr>
        </a:p>
      </xdr:txBody>
    </xdr:sp>
    <xdr:clientData/>
  </xdr:twoCellAnchor>
  <xdr:twoCellAnchor editAs="oneCell">
    <xdr:from>
      <xdr:col>7</xdr:col>
      <xdr:colOff>628650</xdr:colOff>
      <xdr:row>5</xdr:row>
      <xdr:rowOff>115082</xdr:rowOff>
    </xdr:from>
    <xdr:to>
      <xdr:col>11</xdr:col>
      <xdr:colOff>592337</xdr:colOff>
      <xdr:row>12</xdr:row>
      <xdr:rowOff>142875</xdr:rowOff>
    </xdr:to>
    <xdr:pic>
      <xdr:nvPicPr>
        <xdr:cNvPr id="3" name="Picture 2" descr="A screenshot of a computer&#10;&#10;Description automatically generated">
          <a:extLst>
            <a:ext uri="{FF2B5EF4-FFF2-40B4-BE49-F238E27FC236}">
              <a16:creationId xmlns:a16="http://schemas.microsoft.com/office/drawing/2014/main" id="{3192F7E9-06C4-601D-C2C9-32B547764E81}"/>
            </a:ext>
          </a:extLst>
        </xdr:cNvPr>
        <xdr:cNvPicPr>
          <a:picLocks noChangeAspect="1"/>
        </xdr:cNvPicPr>
      </xdr:nvPicPr>
      <xdr:blipFill>
        <a:blip xmlns:r="http://schemas.openxmlformats.org/officeDocument/2006/relationships" r:embed="rId3"/>
        <a:stretch>
          <a:fillRect/>
        </a:stretch>
      </xdr:blipFill>
      <xdr:spPr>
        <a:xfrm>
          <a:off x="5334000" y="1420007"/>
          <a:ext cx="2706887" cy="1485118"/>
        </a:xfrm>
        <a:prstGeom prst="rect">
          <a:avLst/>
        </a:prstGeom>
      </xdr:spPr>
    </xdr:pic>
    <xdr:clientData/>
  </xdr:twoCellAnchor>
  <xdr:twoCellAnchor editAs="oneCell">
    <xdr:from>
      <xdr:col>13</xdr:col>
      <xdr:colOff>561975</xdr:colOff>
      <xdr:row>19</xdr:row>
      <xdr:rowOff>191440</xdr:rowOff>
    </xdr:from>
    <xdr:to>
      <xdr:col>19</xdr:col>
      <xdr:colOff>126273</xdr:colOff>
      <xdr:row>31</xdr:row>
      <xdr:rowOff>159993</xdr:rowOff>
    </xdr:to>
    <xdr:pic>
      <xdr:nvPicPr>
        <xdr:cNvPr id="10" name="Picture 9" descr="A screenshot of a computer&#10;&#10;Description automatically generated">
          <a:extLst>
            <a:ext uri="{FF2B5EF4-FFF2-40B4-BE49-F238E27FC236}">
              <a16:creationId xmlns:a16="http://schemas.microsoft.com/office/drawing/2014/main" id="{F296D0BB-6111-CEC1-C78D-480AE41C3153}"/>
            </a:ext>
          </a:extLst>
        </xdr:cNvPr>
        <xdr:cNvPicPr>
          <a:picLocks noChangeAspect="1"/>
        </xdr:cNvPicPr>
      </xdr:nvPicPr>
      <xdr:blipFill>
        <a:blip xmlns:r="http://schemas.openxmlformats.org/officeDocument/2006/relationships" r:embed="rId4"/>
        <a:stretch>
          <a:fillRect/>
        </a:stretch>
      </xdr:blipFill>
      <xdr:spPr>
        <a:xfrm>
          <a:off x="9987915" y="4458640"/>
          <a:ext cx="4044858" cy="2376473"/>
        </a:xfrm>
        <a:prstGeom prst="rect">
          <a:avLst/>
        </a:prstGeom>
      </xdr:spPr>
    </xdr:pic>
    <xdr:clientData/>
  </xdr:twoCellAnchor>
  <xdr:twoCellAnchor>
    <xdr:from>
      <xdr:col>6</xdr:col>
      <xdr:colOff>566749</xdr:colOff>
      <xdr:row>25</xdr:row>
      <xdr:rowOff>19049</xdr:rowOff>
    </xdr:from>
    <xdr:to>
      <xdr:col>9</xdr:col>
      <xdr:colOff>228612</xdr:colOff>
      <xdr:row>27</xdr:row>
      <xdr:rowOff>80962</xdr:rowOff>
    </xdr:to>
    <xdr:sp macro="" textlink="">
      <xdr:nvSpPr>
        <xdr:cNvPr id="14" name="Arrow: Right 13">
          <a:extLst>
            <a:ext uri="{FF2B5EF4-FFF2-40B4-BE49-F238E27FC236}">
              <a16:creationId xmlns:a16="http://schemas.microsoft.com/office/drawing/2014/main" id="{EB732785-B88A-D040-5104-385F54CC4C29}"/>
            </a:ext>
          </a:extLst>
        </xdr:cNvPr>
        <xdr:cNvSpPr/>
      </xdr:nvSpPr>
      <xdr:spPr>
        <a:xfrm>
          <a:off x="4991112" y="5524499"/>
          <a:ext cx="1676400" cy="461963"/>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mn-lt"/>
              <a:ea typeface="+mn-ea"/>
              <a:cs typeface="+mn-cs"/>
            </a:rPr>
            <a:t>1. kliktoevoegen/Add</a:t>
          </a:r>
          <a:endParaRPr lang="nl-NL" sz="1000">
            <a:effectLst/>
          </a:endParaRPr>
        </a:p>
        <a:p>
          <a:pPr algn="l"/>
          <a:endParaRPr lang="nl-NL" sz="1100"/>
        </a:p>
      </xdr:txBody>
    </xdr:sp>
    <xdr:clientData/>
  </xdr:twoCellAnchor>
  <xdr:twoCellAnchor>
    <xdr:from>
      <xdr:col>12</xdr:col>
      <xdr:colOff>490526</xdr:colOff>
      <xdr:row>24</xdr:row>
      <xdr:rowOff>195260</xdr:rowOff>
    </xdr:from>
    <xdr:to>
      <xdr:col>14</xdr:col>
      <xdr:colOff>452426</xdr:colOff>
      <xdr:row>27</xdr:row>
      <xdr:rowOff>57148</xdr:rowOff>
    </xdr:to>
    <xdr:sp macro="" textlink="">
      <xdr:nvSpPr>
        <xdr:cNvPr id="16" name="Arrow: Right 15">
          <a:extLst>
            <a:ext uri="{FF2B5EF4-FFF2-40B4-BE49-F238E27FC236}">
              <a16:creationId xmlns:a16="http://schemas.microsoft.com/office/drawing/2014/main" id="{ED908F0E-14FF-4D09-8676-B965F7EE4E77}"/>
            </a:ext>
          </a:extLst>
        </xdr:cNvPr>
        <xdr:cNvSpPr/>
      </xdr:nvSpPr>
      <xdr:spPr>
        <a:xfrm flipH="1">
          <a:off x="9034451" y="5500685"/>
          <a:ext cx="1676400" cy="461963"/>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mn-lt"/>
              <a:ea typeface="+mn-ea"/>
              <a:cs typeface="+mn-cs"/>
            </a:rPr>
            <a:t>2. kliktoevoegen/Add</a:t>
          </a:r>
          <a:endParaRPr lang="nl-NL" sz="1000">
            <a:effectLst/>
          </a:endParaRPr>
        </a:p>
        <a:p>
          <a:pPr algn="l"/>
          <a:endParaRPr lang="nl-NL" sz="1100"/>
        </a:p>
      </xdr:txBody>
    </xdr:sp>
    <xdr:clientData/>
  </xdr:twoCellAnchor>
  <xdr:twoCellAnchor editAs="oneCell">
    <xdr:from>
      <xdr:col>6</xdr:col>
      <xdr:colOff>438094</xdr:colOff>
      <xdr:row>27</xdr:row>
      <xdr:rowOff>80963</xdr:rowOff>
    </xdr:from>
    <xdr:to>
      <xdr:col>9</xdr:col>
      <xdr:colOff>206578</xdr:colOff>
      <xdr:row>32</xdr:row>
      <xdr:rowOff>56367</xdr:rowOff>
    </xdr:to>
    <xdr:pic>
      <xdr:nvPicPr>
        <xdr:cNvPr id="17" name="Picture 16" descr="A screenshot of a computer&#10;&#10;Description automatically generated">
          <a:extLst>
            <a:ext uri="{FF2B5EF4-FFF2-40B4-BE49-F238E27FC236}">
              <a16:creationId xmlns:a16="http://schemas.microsoft.com/office/drawing/2014/main" id="{088A7D6C-B111-44F2-8396-6BB47828852E}"/>
            </a:ext>
          </a:extLst>
        </xdr:cNvPr>
        <xdr:cNvPicPr>
          <a:picLocks noChangeAspect="1"/>
        </xdr:cNvPicPr>
      </xdr:nvPicPr>
      <xdr:blipFill>
        <a:blip xmlns:r="http://schemas.openxmlformats.org/officeDocument/2006/relationships" r:embed="rId3"/>
        <a:stretch>
          <a:fillRect/>
        </a:stretch>
      </xdr:blipFill>
      <xdr:spPr>
        <a:xfrm>
          <a:off x="4862457" y="5986463"/>
          <a:ext cx="1783021" cy="975529"/>
        </a:xfrm>
        <a:prstGeom prst="rect">
          <a:avLst/>
        </a:prstGeom>
        <a:ln>
          <a:solidFill>
            <a:srgbClr val="FF0000"/>
          </a:solidFill>
        </a:ln>
      </xdr:spPr>
    </xdr:pic>
    <xdr:clientData/>
  </xdr:twoCellAnchor>
  <xdr:twoCellAnchor editAs="oneCell">
    <xdr:from>
      <xdr:col>12</xdr:col>
      <xdr:colOff>832692</xdr:colOff>
      <xdr:row>26</xdr:row>
      <xdr:rowOff>200024</xdr:rowOff>
    </xdr:from>
    <xdr:to>
      <xdr:col>16</xdr:col>
      <xdr:colOff>111604</xdr:colOff>
      <xdr:row>30</xdr:row>
      <xdr:rowOff>57149</xdr:rowOff>
    </xdr:to>
    <xdr:pic>
      <xdr:nvPicPr>
        <xdr:cNvPr id="19" name="Picture 18" descr="A screenshot of a computer&#10;&#10;Description automatically generated">
          <a:extLst>
            <a:ext uri="{FF2B5EF4-FFF2-40B4-BE49-F238E27FC236}">
              <a16:creationId xmlns:a16="http://schemas.microsoft.com/office/drawing/2014/main" id="{6249D520-BF89-DF51-5114-8EF7D7EFFF1A}"/>
            </a:ext>
          </a:extLst>
        </xdr:cNvPr>
        <xdr:cNvPicPr>
          <a:picLocks noChangeAspect="1"/>
        </xdr:cNvPicPr>
      </xdr:nvPicPr>
      <xdr:blipFill>
        <a:blip xmlns:r="http://schemas.openxmlformats.org/officeDocument/2006/relationships" r:embed="rId5"/>
        <a:stretch>
          <a:fillRect/>
        </a:stretch>
      </xdr:blipFill>
      <xdr:spPr>
        <a:xfrm>
          <a:off x="9376617" y="5905499"/>
          <a:ext cx="1945912" cy="657225"/>
        </a:xfrm>
        <a:prstGeom prst="rect">
          <a:avLst/>
        </a:prstGeom>
        <a:ln>
          <a:solidFill>
            <a:srgbClr val="FF0000"/>
          </a:solid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626744</xdr:colOff>
      <xdr:row>7</xdr:row>
      <xdr:rowOff>85725</xdr:rowOff>
    </xdr:from>
    <xdr:to>
      <xdr:col>9</xdr:col>
      <xdr:colOff>118110</xdr:colOff>
      <xdr:row>10</xdr:row>
      <xdr:rowOff>47625</xdr:rowOff>
    </xdr:to>
    <xdr:sp macro="" textlink="$E$9">
      <xdr:nvSpPr>
        <xdr:cNvPr id="3" name="Tekstvak 2">
          <a:extLst>
            <a:ext uri="{FF2B5EF4-FFF2-40B4-BE49-F238E27FC236}">
              <a16:creationId xmlns:a16="http://schemas.microsoft.com/office/drawing/2014/main" id="{BF1835BE-439C-41F7-988B-DE55371862EF}"/>
            </a:ext>
          </a:extLst>
        </xdr:cNvPr>
        <xdr:cNvSpPr txBox="1"/>
      </xdr:nvSpPr>
      <xdr:spPr>
        <a:xfrm>
          <a:off x="5332094" y="1847850"/>
          <a:ext cx="862966"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02C58B2-E2A7-4BFB-9AC9-A8CCF2EF485D}" type="TxLink">
            <a:rPr lang="en-US" sz="1200" b="0" i="0" u="none" strike="noStrike">
              <a:solidFill>
                <a:srgbClr val="000000"/>
              </a:solidFill>
              <a:latin typeface="Calibri"/>
              <a:cs typeface="Calibri"/>
            </a:rPr>
            <a:pPr/>
            <a:t> </a:t>
          </a:fld>
          <a:endParaRPr lang="nl-NL" sz="1800">
            <a:solidFill>
              <a:srgbClr val="0070C0"/>
            </a:solidFill>
          </a:endParaRPr>
        </a:p>
      </xdr:txBody>
    </xdr:sp>
    <xdr:clientData/>
  </xdr:twoCellAnchor>
  <xdr:twoCellAnchor editAs="oneCell">
    <xdr:from>
      <xdr:col>0</xdr:col>
      <xdr:colOff>57150</xdr:colOff>
      <xdr:row>5</xdr:row>
      <xdr:rowOff>55721</xdr:rowOff>
    </xdr:from>
    <xdr:to>
      <xdr:col>2</xdr:col>
      <xdr:colOff>314733</xdr:colOff>
      <xdr:row>12</xdr:row>
      <xdr:rowOff>149686</xdr:rowOff>
    </xdr:to>
    <mc:AlternateContent xmlns:mc="http://schemas.openxmlformats.org/markup-compatibility/2006" xmlns:a14="http://schemas.microsoft.com/office/drawing/2010/main">
      <mc:Choice Requires="a14">
        <xdr:graphicFrame macro="">
          <xdr:nvGraphicFramePr>
            <xdr:cNvPr id="8" name="SALES PERSON 1">
              <a:extLst>
                <a:ext uri="{FF2B5EF4-FFF2-40B4-BE49-F238E27FC236}">
                  <a16:creationId xmlns:a16="http://schemas.microsoft.com/office/drawing/2014/main" id="{20A93028-AA3A-49C1-9814-A68A23ED73E8}"/>
                </a:ext>
              </a:extLst>
            </xdr:cNvPr>
            <xdr:cNvGraphicFramePr/>
          </xdr:nvGraphicFramePr>
          <xdr:xfrm>
            <a:off x="0" y="0"/>
            <a:ext cx="0" cy="0"/>
          </xdr:xfrm>
          <a:graphic>
            <a:graphicData uri="http://schemas.microsoft.com/office/drawing/2010/slicer">
              <sle:slicer xmlns:sle="http://schemas.microsoft.com/office/drawing/2010/slicer" name="SALES PERSON 1"/>
            </a:graphicData>
          </a:graphic>
        </xdr:graphicFrame>
      </mc:Choice>
      <mc:Fallback xmlns="">
        <xdr:sp macro="" textlink="">
          <xdr:nvSpPr>
            <xdr:cNvPr id="0" name=""/>
            <xdr:cNvSpPr>
              <a:spLocks noTextEdit="1"/>
            </xdr:cNvSpPr>
          </xdr:nvSpPr>
          <xdr:spPr>
            <a:xfrm>
              <a:off x="57150" y="1366361"/>
              <a:ext cx="1720623" cy="1541765"/>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428625</xdr:colOff>
      <xdr:row>5</xdr:row>
      <xdr:rowOff>55722</xdr:rowOff>
    </xdr:from>
    <xdr:to>
      <xdr:col>6</xdr:col>
      <xdr:colOff>453954</xdr:colOff>
      <xdr:row>10</xdr:row>
      <xdr:rowOff>119798</xdr:rowOff>
    </xdr:to>
    <xdr:pic>
      <xdr:nvPicPr>
        <xdr:cNvPr id="9" name="Afbeelding 8">
          <a:extLst>
            <a:ext uri="{FF2B5EF4-FFF2-40B4-BE49-F238E27FC236}">
              <a16:creationId xmlns:a16="http://schemas.microsoft.com/office/drawing/2014/main" id="{D3BA2E57-B3DC-4BC4-8F14-92825607829C}"/>
            </a:ext>
          </a:extLst>
        </xdr:cNvPr>
        <xdr:cNvPicPr>
          <a:picLocks noChangeAspect="1"/>
        </xdr:cNvPicPr>
      </xdr:nvPicPr>
      <xdr:blipFill>
        <a:blip xmlns:r="http://schemas.openxmlformats.org/officeDocument/2006/relationships" r:embed="rId1"/>
        <a:stretch>
          <a:fillRect/>
        </a:stretch>
      </xdr:blipFill>
      <xdr:spPr>
        <a:xfrm>
          <a:off x="1891665" y="1366362"/>
          <a:ext cx="2539929" cy="1115636"/>
        </a:xfrm>
        <a:prstGeom prst="rect">
          <a:avLst/>
        </a:prstGeom>
      </xdr:spPr>
    </xdr:pic>
    <xdr:clientData/>
  </xdr:twoCellAnchor>
  <xdr:twoCellAnchor>
    <xdr:from>
      <xdr:col>3</xdr:col>
      <xdr:colOff>223837</xdr:colOff>
      <xdr:row>3</xdr:row>
      <xdr:rowOff>190500</xdr:rowOff>
    </xdr:from>
    <xdr:to>
      <xdr:col>6</xdr:col>
      <xdr:colOff>188595</xdr:colOff>
      <xdr:row>8</xdr:row>
      <xdr:rowOff>52388</xdr:rowOff>
    </xdr:to>
    <xdr:cxnSp macro="">
      <xdr:nvCxnSpPr>
        <xdr:cNvPr id="6" name="Rechte verbindingslijn met pijl 5">
          <a:extLst>
            <a:ext uri="{FF2B5EF4-FFF2-40B4-BE49-F238E27FC236}">
              <a16:creationId xmlns:a16="http://schemas.microsoft.com/office/drawing/2014/main" id="{98A0BA42-67FB-4891-B63C-A365CFD69203}"/>
            </a:ext>
          </a:extLst>
        </xdr:cNvPr>
        <xdr:cNvCxnSpPr/>
      </xdr:nvCxnSpPr>
      <xdr:spPr>
        <a:xfrm flipH="1">
          <a:off x="2286000" y="1038225"/>
          <a:ext cx="1922145" cy="9763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5</xdr:row>
      <xdr:rowOff>55721</xdr:rowOff>
    </xdr:from>
    <xdr:to>
      <xdr:col>10</xdr:col>
      <xdr:colOff>396240</xdr:colOff>
      <xdr:row>12</xdr:row>
      <xdr:rowOff>175260</xdr:rowOff>
    </xdr:to>
    <xdr:graphicFrame macro="">
      <xdr:nvGraphicFramePr>
        <xdr:cNvPr id="15" name="Grafiek 14">
          <a:extLst>
            <a:ext uri="{FF2B5EF4-FFF2-40B4-BE49-F238E27FC236}">
              <a16:creationId xmlns:a16="http://schemas.microsoft.com/office/drawing/2014/main" id="{1889A58B-DA58-4A09-972C-5ADF63935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35720</xdr:colOff>
      <xdr:row>1</xdr:row>
      <xdr:rowOff>66675</xdr:rowOff>
    </xdr:from>
    <xdr:to>
      <xdr:col>2</xdr:col>
      <xdr:colOff>214314</xdr:colOff>
      <xdr:row>9</xdr:row>
      <xdr:rowOff>94095</xdr:rowOff>
    </xdr:to>
    <mc:AlternateContent xmlns:mc="http://schemas.openxmlformats.org/markup-compatibility/2006" xmlns:a14="http://schemas.microsoft.com/office/drawing/2010/main">
      <mc:Choice Requires="a14">
        <xdr:graphicFrame macro="">
          <xdr:nvGraphicFramePr>
            <xdr:cNvPr id="3" name="SALES PERSON">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SALES PERSON"/>
            </a:graphicData>
          </a:graphic>
        </xdr:graphicFrame>
      </mc:Choice>
      <mc:Fallback xmlns="">
        <xdr:sp macro="" textlink="">
          <xdr:nvSpPr>
            <xdr:cNvPr id="0" name=""/>
            <xdr:cNvSpPr>
              <a:spLocks noTextEdit="1"/>
            </xdr:cNvSpPr>
          </xdr:nvSpPr>
          <xdr:spPr>
            <a:xfrm>
              <a:off x="35720" y="455295"/>
              <a:ext cx="1832134"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415966</xdr:colOff>
      <xdr:row>1</xdr:row>
      <xdr:rowOff>83343</xdr:rowOff>
    </xdr:from>
    <xdr:to>
      <xdr:col>6</xdr:col>
      <xdr:colOff>505659</xdr:colOff>
      <xdr:row>9</xdr:row>
      <xdr:rowOff>110763</xdr:rowOff>
    </xdr:to>
    <mc:AlternateContent xmlns:mc="http://schemas.openxmlformats.org/markup-compatibility/2006" xmlns:a14="http://schemas.microsoft.com/office/drawing/2010/main">
      <mc:Choice Requires="a14">
        <xdr:graphicFrame macro="">
          <xdr:nvGraphicFramePr>
            <xdr:cNvPr id="4" name="MONTH">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069506" y="471963"/>
              <a:ext cx="3442493"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707311</xdr:colOff>
      <xdr:row>1</xdr:row>
      <xdr:rowOff>69056</xdr:rowOff>
    </xdr:from>
    <xdr:to>
      <xdr:col>7</xdr:col>
      <xdr:colOff>1164511</xdr:colOff>
      <xdr:row>9</xdr:row>
      <xdr:rowOff>96476</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3651" y="457676"/>
              <a:ext cx="1790700"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28575</xdr:colOff>
      <xdr:row>10</xdr:row>
      <xdr:rowOff>1905</xdr:rowOff>
    </xdr:from>
    <xdr:to>
      <xdr:col>5</xdr:col>
      <xdr:colOff>733425</xdr:colOff>
      <xdr:row>23</xdr:row>
      <xdr:rowOff>126345</xdr:rowOff>
    </xdr:to>
    <xdr:graphicFrame macro="">
      <xdr:nvGraphicFramePr>
        <xdr:cNvPr id="9" name="Grafiek 8">
          <a:extLst>
            <a:ext uri="{FF2B5EF4-FFF2-40B4-BE49-F238E27FC236}">
              <a16:creationId xmlns:a16="http://schemas.microsoft.com/office/drawing/2014/main" id="{17FD3527-4AAC-412F-85F2-FA13D8FB1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85726</xdr:colOff>
      <xdr:row>10</xdr:row>
      <xdr:rowOff>1905</xdr:rowOff>
    </xdr:from>
    <xdr:to>
      <xdr:col>8</xdr:col>
      <xdr:colOff>1076325</xdr:colOff>
      <xdr:row>23</xdr:row>
      <xdr:rowOff>126345</xdr:rowOff>
    </xdr:to>
    <xdr:graphicFrame macro="">
      <xdr:nvGraphicFramePr>
        <xdr:cNvPr id="10" name="Grafiek 9">
          <a:extLst>
            <a:ext uri="{FF2B5EF4-FFF2-40B4-BE49-F238E27FC236}">
              <a16:creationId xmlns:a16="http://schemas.microsoft.com/office/drawing/2014/main" id="{5797D7DE-F41E-439D-BF94-7A224B86B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xdr:colOff>
      <xdr:row>1</xdr:row>
      <xdr:rowOff>56093</xdr:rowOff>
    </xdr:from>
    <xdr:to>
      <xdr:col>11</xdr:col>
      <xdr:colOff>9060</xdr:colOff>
      <xdr:row>9</xdr:row>
      <xdr:rowOff>83513</xdr:rowOff>
    </xdr:to>
    <xdr:graphicFrame macro="">
      <xdr:nvGraphicFramePr>
        <xdr:cNvPr id="11" name="PY_chart">
          <a:extLst>
            <a:ext uri="{FF2B5EF4-FFF2-40B4-BE49-F238E27FC236}">
              <a16:creationId xmlns:a16="http://schemas.microsoft.com/office/drawing/2014/main" id="{F23DEDB5-64F3-4BEF-9B73-C5455B54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1281497</xdr:colOff>
      <xdr:row>1</xdr:row>
      <xdr:rowOff>66675</xdr:rowOff>
    </xdr:from>
    <xdr:to>
      <xdr:col>8</xdr:col>
      <xdr:colOff>976841</xdr:colOff>
      <xdr:row>9</xdr:row>
      <xdr:rowOff>94095</xdr:rowOff>
    </xdr:to>
    <mc:AlternateContent xmlns:mc="http://schemas.openxmlformats.org/markup-compatibility/2006" xmlns:a14="http://schemas.microsoft.com/office/drawing/2010/main">
      <mc:Choice Requires="a14">
        <xdr:graphicFrame macro="">
          <xdr:nvGraphicFramePr>
            <xdr:cNvPr id="12" name="SALES PERSON 2">
              <a:extLst>
                <a:ext uri="{FF2B5EF4-FFF2-40B4-BE49-F238E27FC236}">
                  <a16:creationId xmlns:a16="http://schemas.microsoft.com/office/drawing/2014/main" id="{E694F9B1-4F10-4A32-BA70-05FEB2F70A05}"/>
                </a:ext>
              </a:extLst>
            </xdr:cNvPr>
            <xdr:cNvGraphicFramePr/>
          </xdr:nvGraphicFramePr>
          <xdr:xfrm>
            <a:off x="0" y="0"/>
            <a:ext cx="0" cy="0"/>
          </xdr:xfrm>
          <a:graphic>
            <a:graphicData uri="http://schemas.microsoft.com/office/drawing/2010/slicer">
              <sle:slicer xmlns:sle="http://schemas.microsoft.com/office/drawing/2010/slicer" name="SALES PERSON 2"/>
            </a:graphicData>
          </a:graphic>
        </xdr:graphicFrame>
      </mc:Choice>
      <mc:Fallback xmlns="">
        <xdr:sp macro="" textlink="">
          <xdr:nvSpPr>
            <xdr:cNvPr id="0" name=""/>
            <xdr:cNvSpPr>
              <a:spLocks noTextEdit="1"/>
            </xdr:cNvSpPr>
          </xdr:nvSpPr>
          <xdr:spPr>
            <a:xfrm>
              <a:off x="7631497" y="447675"/>
              <a:ext cx="1256033" cy="162197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67726</xdr:colOff>
      <xdr:row>0</xdr:row>
      <xdr:rowOff>142875</xdr:rowOff>
    </xdr:from>
    <xdr:to>
      <xdr:col>0</xdr:col>
      <xdr:colOff>565143</xdr:colOff>
      <xdr:row>0</xdr:row>
      <xdr:rowOff>266700</xdr:rowOff>
    </xdr:to>
    <xdr:sp macro="" textlink="">
      <xdr:nvSpPr>
        <xdr:cNvPr id="13" name="Rechthoek 12">
          <a:extLst>
            <a:ext uri="{FF2B5EF4-FFF2-40B4-BE49-F238E27FC236}">
              <a16:creationId xmlns:a16="http://schemas.microsoft.com/office/drawing/2014/main" id="{C41ECC56-D8E9-4393-8BEC-C1607D4737B9}"/>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416984</xdr:colOff>
      <xdr:row>0</xdr:row>
      <xdr:rowOff>142875</xdr:rowOff>
    </xdr:from>
    <xdr:to>
      <xdr:col>2</xdr:col>
      <xdr:colOff>931334</xdr:colOff>
      <xdr:row>0</xdr:row>
      <xdr:rowOff>266700</xdr:rowOff>
    </xdr:to>
    <xdr:sp macro="" textlink="">
      <xdr:nvSpPr>
        <xdr:cNvPr id="14" name="Rechthoek 13">
          <a:extLst>
            <a:ext uri="{FF2B5EF4-FFF2-40B4-BE49-F238E27FC236}">
              <a16:creationId xmlns:a16="http://schemas.microsoft.com/office/drawing/2014/main" id="{8499EC7A-3F00-4EDF-962F-DD181FE4FE56}"/>
            </a:ext>
          </a:extLst>
        </xdr:cNvPr>
        <xdr:cNvSpPr/>
      </xdr:nvSpPr>
      <xdr:spPr>
        <a:xfrm>
          <a:off x="2067984" y="142875"/>
          <a:ext cx="514350" cy="1238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850913</xdr:colOff>
      <xdr:row>0</xdr:row>
      <xdr:rowOff>123825</xdr:rowOff>
    </xdr:from>
    <xdr:to>
      <xdr:col>9</xdr:col>
      <xdr:colOff>173579</xdr:colOff>
      <xdr:row>0</xdr:row>
      <xdr:rowOff>247650</xdr:rowOff>
    </xdr:to>
    <xdr:sp macro="" textlink="">
      <xdr:nvSpPr>
        <xdr:cNvPr id="15" name="Rechthoek 14">
          <a:extLst>
            <a:ext uri="{FF2B5EF4-FFF2-40B4-BE49-F238E27FC236}">
              <a16:creationId xmlns:a16="http://schemas.microsoft.com/office/drawing/2014/main" id="{7F6655F1-27D6-449C-8732-2367A8C09AE1}"/>
            </a:ext>
          </a:extLst>
        </xdr:cNvPr>
        <xdr:cNvSpPr/>
      </xdr:nvSpPr>
      <xdr:spPr>
        <a:xfrm>
          <a:off x="8777830" y="123825"/>
          <a:ext cx="513291"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221204</xdr:colOff>
      <xdr:row>0</xdr:row>
      <xdr:rowOff>66674</xdr:rowOff>
    </xdr:from>
    <xdr:to>
      <xdr:col>11</xdr:col>
      <xdr:colOff>30480</xdr:colOff>
      <xdr:row>0</xdr:row>
      <xdr:rowOff>314325</xdr:rowOff>
    </xdr:to>
    <xdr:sp macro="" textlink="">
      <xdr:nvSpPr>
        <xdr:cNvPr id="16" name="Tekstvak 15">
          <a:extLst>
            <a:ext uri="{FF2B5EF4-FFF2-40B4-BE49-F238E27FC236}">
              <a16:creationId xmlns:a16="http://schemas.microsoft.com/office/drawing/2014/main" id="{7C1118C2-DC89-40E5-A02B-1107FE384E3F}"/>
            </a:ext>
          </a:extLst>
        </xdr:cNvPr>
        <xdr:cNvSpPr txBox="1"/>
      </xdr:nvSpPr>
      <xdr:spPr>
        <a:xfrm>
          <a:off x="9311864" y="66674"/>
          <a:ext cx="2003836"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Verschil per verkoper</a:t>
          </a:r>
          <a:r>
            <a:rPr lang="nl-NL" sz="1100" b="0" cap="none" spc="0" baseline="0">
              <a:ln w="0"/>
              <a:solidFill>
                <a:schemeClr val="accent1"/>
              </a:solidFill>
              <a:effectLst>
                <a:outerShdw blurRad="38100" dist="25400" dir="5400000" algn="ctr" rotWithShape="0">
                  <a:srgbClr val="6E747A">
                    <a:alpha val="43000"/>
                  </a:srgbClr>
                </a:outerShdw>
              </a:effectLst>
            </a:rPr>
            <a:t> t.o.v.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0</xdr:row>
      <xdr:rowOff>66675</xdr:rowOff>
    </xdr:from>
    <xdr:to>
      <xdr:col>4</xdr:col>
      <xdr:colOff>455084</xdr:colOff>
      <xdr:row>0</xdr:row>
      <xdr:rowOff>285750</xdr:rowOff>
    </xdr:to>
    <xdr:sp macro="" textlink="">
      <xdr:nvSpPr>
        <xdr:cNvPr id="17" name="Tekstvak 16">
          <a:extLst>
            <a:ext uri="{FF2B5EF4-FFF2-40B4-BE49-F238E27FC236}">
              <a16:creationId xmlns:a16="http://schemas.microsoft.com/office/drawing/2014/main" id="{20FED0FF-2240-48B2-ABB1-7B020D1F0862}"/>
            </a:ext>
          </a:extLst>
        </xdr:cNvPr>
        <xdr:cNvSpPr txBox="1"/>
      </xdr:nvSpPr>
      <xdr:spPr>
        <a:xfrm>
          <a:off x="2620434" y="66675"/>
          <a:ext cx="130598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0</xdr:row>
      <xdr:rowOff>76200</xdr:rowOff>
    </xdr:from>
    <xdr:to>
      <xdr:col>2</xdr:col>
      <xdr:colOff>237059</xdr:colOff>
      <xdr:row>0</xdr:row>
      <xdr:rowOff>330199</xdr:rowOff>
    </xdr:to>
    <xdr:sp macro="" textlink="">
      <xdr:nvSpPr>
        <xdr:cNvPr id="18" name="Tekstvak 17">
          <a:extLst>
            <a:ext uri="{FF2B5EF4-FFF2-40B4-BE49-F238E27FC236}">
              <a16:creationId xmlns:a16="http://schemas.microsoft.com/office/drawing/2014/main" id="{2285587A-77B8-40B2-BB14-DCBC4A0D3104}"/>
            </a:ext>
          </a:extLst>
        </xdr:cNvPr>
        <xdr:cNvSpPr txBox="1"/>
      </xdr:nvSpPr>
      <xdr:spPr>
        <a:xfrm>
          <a:off x="603243" y="76200"/>
          <a:ext cx="128481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9</xdr:col>
      <xdr:colOff>38100</xdr:colOff>
      <xdr:row>15</xdr:row>
      <xdr:rowOff>72390</xdr:rowOff>
    </xdr:from>
    <xdr:to>
      <xdr:col>11</xdr:col>
      <xdr:colOff>3540</xdr:colOff>
      <xdr:row>23</xdr:row>
      <xdr:rowOff>121920</xdr:rowOff>
    </xdr:to>
    <xdr:graphicFrame macro="">
      <xdr:nvGraphicFramePr>
        <xdr:cNvPr id="7" name="Chart 6">
          <a:extLst>
            <a:ext uri="{FF2B5EF4-FFF2-40B4-BE49-F238E27FC236}">
              <a16:creationId xmlns:a16="http://schemas.microsoft.com/office/drawing/2014/main" id="{4F9625A1-A022-4E4D-A02A-6AA00074D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1546860</xdr:colOff>
      <xdr:row>32</xdr:row>
      <xdr:rowOff>7620</xdr:rowOff>
    </xdr:from>
    <xdr:to>
      <xdr:col>8</xdr:col>
      <xdr:colOff>853440</xdr:colOff>
      <xdr:row>38</xdr:row>
      <xdr:rowOff>20039</xdr:rowOff>
    </xdr:to>
    <mc:AlternateContent xmlns:mc="http://schemas.openxmlformats.org/markup-compatibility/2006" xmlns:a14="http://schemas.microsoft.com/office/drawing/2010/main">
      <mc:Choice Requires="a14">
        <xdr:graphicFrame macro="">
          <xdr:nvGraphicFramePr>
            <xdr:cNvPr id="20" name="YEAR 2">
              <a:extLst>
                <a:ext uri="{FF2B5EF4-FFF2-40B4-BE49-F238E27FC236}">
                  <a16:creationId xmlns:a16="http://schemas.microsoft.com/office/drawing/2014/main" id="{37860016-2CE5-4B2B-94A0-1D9DABD04E8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7886700" y="6454140"/>
              <a:ext cx="868680" cy="1315439"/>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876300</xdr:colOff>
      <xdr:row>32</xdr:row>
      <xdr:rowOff>15240</xdr:rowOff>
    </xdr:from>
    <xdr:to>
      <xdr:col>10</xdr:col>
      <xdr:colOff>592950</xdr:colOff>
      <xdr:row>38</xdr:row>
      <xdr:rowOff>15240</xdr:rowOff>
    </xdr:to>
    <mc:AlternateContent xmlns:mc="http://schemas.openxmlformats.org/markup-compatibility/2006" xmlns:tsle="http://schemas.microsoft.com/office/drawing/2012/timeslicer">
      <mc:Choice Requires="tsle">
        <xdr:graphicFrame macro="">
          <xdr:nvGraphicFramePr>
            <xdr:cNvPr id="21" name="ORDER DATE">
              <a:extLst>
                <a:ext uri="{FF2B5EF4-FFF2-40B4-BE49-F238E27FC236}">
                  <a16:creationId xmlns:a16="http://schemas.microsoft.com/office/drawing/2014/main" id="{A120FA09-7563-4D5F-9BF8-DA90230B8AF2}"/>
                </a:ext>
              </a:extLst>
            </xdr:cNvPr>
            <xdr:cNvGraphicFramePr/>
          </xdr:nvGraphicFramePr>
          <xdr:xfrm>
            <a:off x="0" y="0"/>
            <a:ext cx="0" cy="0"/>
          </xdr:xfrm>
          <a:graphic>
            <a:graphicData uri="http://schemas.microsoft.com/office/drawing/2012/timeslicer">
              <tsle:timeslicer name="ORDER DATE"/>
            </a:graphicData>
          </a:graphic>
        </xdr:graphicFrame>
      </mc:Choice>
      <mc:Fallback xmlns="">
        <xdr:sp macro="" textlink="">
          <xdr:nvSpPr>
            <xdr:cNvPr id="0" name=""/>
            <xdr:cNvSpPr>
              <a:spLocks noTextEdit="1"/>
            </xdr:cNvSpPr>
          </xdr:nvSpPr>
          <xdr:spPr>
            <a:xfrm>
              <a:off x="8778240" y="6461760"/>
              <a:ext cx="1905000" cy="1303020"/>
            </a:xfrm>
            <a:prstGeom prst="rect">
              <a:avLst/>
            </a:prstGeom>
            <a:solidFill>
              <a:prstClr val="white"/>
            </a:solidFill>
            <a:ln w="1">
              <a:solidFill>
                <a:prstClr val="green"/>
              </a:solidFill>
            </a:ln>
          </xdr:spPr>
          <xdr:txBody>
            <a:bodyPr vertOverflow="clip" horzOverflow="clip"/>
            <a:lstStyle/>
            <a:p>
              <a:r>
                <a:rPr lang="nl-NL" sz="1100"/>
                <a:t>Timeline: Works in Excel 2013 or higher. Do not move or resize.</a:t>
              </a:r>
            </a:p>
          </xdr:txBody>
        </xdr:sp>
      </mc:Fallback>
    </mc:AlternateContent>
    <xdr:clientData/>
  </xdr:twoCellAnchor>
  <xdr:twoCellAnchor>
    <xdr:from>
      <xdr:col>6</xdr:col>
      <xdr:colOff>104775</xdr:colOff>
      <xdr:row>26</xdr:row>
      <xdr:rowOff>138112</xdr:rowOff>
    </xdr:from>
    <xdr:to>
      <xdr:col>7</xdr:col>
      <xdr:colOff>1395411</xdr:colOff>
      <xdr:row>35</xdr:row>
      <xdr:rowOff>185738</xdr:rowOff>
    </xdr:to>
    <xdr:graphicFrame macro="">
      <xdr:nvGraphicFramePr>
        <xdr:cNvPr id="25" name="Chart 24">
          <a:extLst>
            <a:ext uri="{FF2B5EF4-FFF2-40B4-BE49-F238E27FC236}">
              <a16:creationId xmlns:a16="http://schemas.microsoft.com/office/drawing/2014/main" id="{0E3D57AB-7C35-8C5E-135B-C980338A2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30480</xdr:colOff>
      <xdr:row>32</xdr:row>
      <xdr:rowOff>7621</xdr:rowOff>
    </xdr:from>
    <xdr:to>
      <xdr:col>6</xdr:col>
      <xdr:colOff>53340</xdr:colOff>
      <xdr:row>37</xdr:row>
      <xdr:rowOff>137161</xdr:rowOff>
    </xdr:to>
    <mc:AlternateContent xmlns:mc="http://schemas.openxmlformats.org/markup-compatibility/2006" xmlns:a14="http://schemas.microsoft.com/office/drawing/2010/main">
      <mc:Choice Requires="a14">
        <xdr:graphicFrame macro="">
          <xdr:nvGraphicFramePr>
            <xdr:cNvPr id="22" name="SALES PERSON 3">
              <a:extLst>
                <a:ext uri="{FF2B5EF4-FFF2-40B4-BE49-F238E27FC236}">
                  <a16:creationId xmlns:a16="http://schemas.microsoft.com/office/drawing/2014/main" id="{F665B560-4C67-4C60-9DF8-680190965B37}"/>
                </a:ext>
              </a:extLst>
            </xdr:cNvPr>
            <xdr:cNvGraphicFramePr/>
          </xdr:nvGraphicFramePr>
          <xdr:xfrm>
            <a:off x="0" y="0"/>
            <a:ext cx="0" cy="0"/>
          </xdr:xfrm>
          <a:graphic>
            <a:graphicData uri="http://schemas.microsoft.com/office/drawing/2010/slicer">
              <sle:slicer xmlns:sle="http://schemas.microsoft.com/office/drawing/2010/slicer" name="SALES PERSON 3"/>
            </a:graphicData>
          </a:graphic>
        </xdr:graphicFrame>
      </mc:Choice>
      <mc:Fallback xmlns="">
        <xdr:sp macro="" textlink="">
          <xdr:nvSpPr>
            <xdr:cNvPr id="0" name=""/>
            <xdr:cNvSpPr>
              <a:spLocks noTextEdit="1"/>
            </xdr:cNvSpPr>
          </xdr:nvSpPr>
          <xdr:spPr>
            <a:xfrm>
              <a:off x="701040" y="6454141"/>
              <a:ext cx="4358640" cy="112014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1007532</xdr:colOff>
      <xdr:row>29</xdr:row>
      <xdr:rowOff>71967</xdr:rowOff>
    </xdr:from>
    <xdr:to>
      <xdr:col>7</xdr:col>
      <xdr:colOff>516467</xdr:colOff>
      <xdr:row>33</xdr:row>
      <xdr:rowOff>50800</xdr:rowOff>
    </xdr:to>
    <xdr:sp macro="" textlink="$C$27">
      <xdr:nvSpPr>
        <xdr:cNvPr id="5" name="TextBox 4">
          <a:extLst>
            <a:ext uri="{FF2B5EF4-FFF2-40B4-BE49-F238E27FC236}">
              <a16:creationId xmlns:a16="http://schemas.microsoft.com/office/drawing/2014/main" id="{ED6C3E19-1583-39D4-B061-D6AF9D744123}"/>
            </a:ext>
          </a:extLst>
        </xdr:cNvPr>
        <xdr:cNvSpPr txBox="1"/>
      </xdr:nvSpPr>
      <xdr:spPr>
        <a:xfrm>
          <a:off x="6019799" y="5837767"/>
          <a:ext cx="846668" cy="75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825F8A0-8A24-4EE8-8A36-C2F7906E12C9}" type="TxLink">
            <a:rPr lang="en-US" sz="2800" b="0" i="0" u="none" strike="noStrike">
              <a:solidFill>
                <a:srgbClr val="000000"/>
              </a:solidFill>
              <a:latin typeface="Calibri"/>
              <a:cs typeface="Calibri"/>
            </a:rPr>
            <a:pPr algn="ctr"/>
            <a:t> </a:t>
          </a:fld>
          <a:endParaRPr lang="nl-NL" sz="2400"/>
        </a:p>
      </xdr:txBody>
    </xdr:sp>
    <xdr:clientData/>
  </xdr:twoCellAnchor>
  <xdr:twoCellAnchor editAs="oneCell">
    <xdr:from>
      <xdr:col>5</xdr:col>
      <xdr:colOff>366607</xdr:colOff>
      <xdr:row>36</xdr:row>
      <xdr:rowOff>56727</xdr:rowOff>
    </xdr:from>
    <xdr:to>
      <xdr:col>8</xdr:col>
      <xdr:colOff>21167</xdr:colOff>
      <xdr:row>42</xdr:row>
      <xdr:rowOff>141393</xdr:rowOff>
    </xdr:to>
    <mc:AlternateContent xmlns:mc="http://schemas.openxmlformats.org/markup-compatibility/2006" xmlns:tsle="http://schemas.microsoft.com/office/drawing/2012/timeslicer">
      <mc:Choice Requires="tsle">
        <xdr:graphicFrame macro="">
          <xdr:nvGraphicFramePr>
            <xdr:cNvPr id="6" name="ORDER DATE 1">
              <a:extLst>
                <a:ext uri="{FF2B5EF4-FFF2-40B4-BE49-F238E27FC236}">
                  <a16:creationId xmlns:a16="http://schemas.microsoft.com/office/drawing/2014/main" id="{15568C2B-EF30-3A27-49AE-BEDF2504AA01}"/>
                </a:ext>
              </a:extLst>
            </xdr:cNvPr>
            <xdr:cNvGraphicFramePr/>
          </xdr:nvGraphicFramePr>
          <xdr:xfrm>
            <a:off x="0" y="0"/>
            <a:ext cx="0" cy="0"/>
          </xdr:xfrm>
          <a:graphic>
            <a:graphicData uri="http://schemas.microsoft.com/office/drawing/2012/timeslicer">
              <tsle:timeslicer name="ORDER DATE 1"/>
            </a:graphicData>
          </a:graphic>
        </xdr:graphicFrame>
      </mc:Choice>
      <mc:Fallback xmlns="">
        <xdr:sp macro="" textlink="">
          <xdr:nvSpPr>
            <xdr:cNvPr id="0" name=""/>
            <xdr:cNvSpPr>
              <a:spLocks noTextEdit="1"/>
            </xdr:cNvSpPr>
          </xdr:nvSpPr>
          <xdr:spPr>
            <a:xfrm>
              <a:off x="4599940" y="7185660"/>
              <a:ext cx="3337560" cy="1371600"/>
            </a:xfrm>
            <a:prstGeom prst="rect">
              <a:avLst/>
            </a:prstGeom>
            <a:solidFill>
              <a:prstClr val="white"/>
            </a:solidFill>
            <a:ln w="1">
              <a:solidFill>
                <a:prstClr val="green"/>
              </a:solidFill>
            </a:ln>
          </xdr:spPr>
          <xdr:txBody>
            <a:bodyPr vertOverflow="clip" horzOverflow="clip"/>
            <a:lstStyle/>
            <a:p>
              <a:r>
                <a:rPr lang="nl-NL" sz="1100"/>
                <a:t>Timeline: Works in Excel 2013 or higher. Do not move or resize.</a:t>
              </a:r>
            </a:p>
          </xdr:txBody>
        </xdr:sp>
      </mc:Fallback>
    </mc:AlternateContent>
    <xdr:clientData/>
  </xdr:twoCellAnchor>
</xdr:wsDr>
</file>

<file path=xl/drawings/drawing16.xml><?xml version="1.0" encoding="utf-8"?>
<c:userShapes xmlns:c="http://schemas.openxmlformats.org/drawingml/2006/chart">
  <cdr:relSizeAnchor xmlns:cdr="http://schemas.openxmlformats.org/drawingml/2006/chartDrawing">
    <cdr:from>
      <cdr:x>0.36422</cdr:x>
      <cdr:y>0.37113</cdr:y>
    </cdr:from>
    <cdr:to>
      <cdr:x>0.64791</cdr:x>
      <cdr:y>0.6366</cdr:y>
    </cdr:to>
    <cdr:sp macro="" textlink="'Dashboard voorbeeld'!$C$27">
      <cdr:nvSpPr>
        <cdr:cNvPr id="2" name="TextBox 1">
          <a:extLst xmlns:a="http://schemas.openxmlformats.org/drawingml/2006/main">
            <a:ext uri="{FF2B5EF4-FFF2-40B4-BE49-F238E27FC236}">
              <a16:creationId xmlns:a16="http://schemas.microsoft.com/office/drawing/2014/main" id="{3604FE07-3310-C98A-68E9-52BB7F392CC5}"/>
            </a:ext>
          </a:extLst>
        </cdr:cNvPr>
        <cdr:cNvSpPr txBox="1"/>
      </cdr:nvSpPr>
      <cdr:spPr>
        <a:xfrm xmlns:a="http://schemas.openxmlformats.org/drawingml/2006/main">
          <a:off x="955769" y="685800"/>
          <a:ext cx="744440" cy="4905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nl-NL" sz="3600" b="1"/>
        </a:p>
      </cdr:txBody>
    </cdr:sp>
  </cdr:relSizeAnchor>
  <cdr:relSizeAnchor xmlns:cdr="http://schemas.openxmlformats.org/drawingml/2006/chartDrawing">
    <cdr:from>
      <cdr:x>0.32605</cdr:x>
      <cdr:y>0.24603</cdr:y>
    </cdr:from>
    <cdr:to>
      <cdr:x>0.67395</cdr:x>
      <cdr:y>0.75397</cdr:y>
    </cdr:to>
    <cdr:sp macro="" textlink="">
      <cdr:nvSpPr>
        <cdr:cNvPr id="3" name="TextBox 2">
          <a:extLst xmlns:a="http://schemas.openxmlformats.org/drawingml/2006/main">
            <a:ext uri="{FF2B5EF4-FFF2-40B4-BE49-F238E27FC236}">
              <a16:creationId xmlns:a16="http://schemas.microsoft.com/office/drawing/2014/main" id="{15D238A6-6038-F420-0228-14D496702B77}"/>
            </a:ext>
          </a:extLst>
        </cdr:cNvPr>
        <cdr:cNvSpPr txBox="1"/>
      </cdr:nvSpPr>
      <cdr:spPr>
        <a:xfrm xmlns:a="http://schemas.openxmlformats.org/drawingml/2006/main">
          <a:off x="856984" y="442913"/>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userShapes>
</file>

<file path=xl/drawings/drawing17.xml><?xml version="1.0" encoding="utf-8"?>
<xdr:wsDr xmlns:xdr="http://schemas.openxmlformats.org/drawingml/2006/spreadsheetDrawing" xmlns:a="http://schemas.openxmlformats.org/drawingml/2006/main">
  <xdr:twoCellAnchor>
    <xdr:from>
      <xdr:col>18</xdr:col>
      <xdr:colOff>232833</xdr:colOff>
      <xdr:row>0</xdr:row>
      <xdr:rowOff>52916</xdr:rowOff>
    </xdr:from>
    <xdr:to>
      <xdr:col>23</xdr:col>
      <xdr:colOff>231775</xdr:colOff>
      <xdr:row>1</xdr:row>
      <xdr:rowOff>180974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0734721-15E2-4945-884B-6DD6BBFD6657}"/>
            </a:ext>
          </a:extLst>
        </xdr:cNvPr>
        <xdr:cNvSpPr/>
      </xdr:nvSpPr>
      <xdr:spPr>
        <a:xfrm>
          <a:off x="16844433" y="52916"/>
          <a:ext cx="3427942" cy="52810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AU" sz="1800">
              <a:solidFill>
                <a:srgbClr val="FFC000"/>
              </a:solidFill>
              <a:effectLst>
                <a:outerShdw blurRad="50800" dist="38100" dir="2700000" algn="tl" rotWithShape="0">
                  <a:prstClr val="black">
                    <a:alpha val="40000"/>
                  </a:prstClr>
                </a:outerShdw>
              </a:effectLst>
            </a:rPr>
            <a:t>&lt;&lt;&lt; GO</a:t>
          </a:r>
          <a:r>
            <a:rPr lang="en-AU" sz="1800" baseline="0">
              <a:solidFill>
                <a:srgbClr val="FFC000"/>
              </a:solidFill>
              <a:effectLst>
                <a:outerShdw blurRad="50800" dist="38100" dir="2700000" algn="tl" rotWithShape="0">
                  <a:prstClr val="black">
                    <a:alpha val="40000"/>
                  </a:prstClr>
                </a:outerShdw>
              </a:effectLst>
            </a:rPr>
            <a:t> BACK TO CONTENTS</a:t>
          </a:r>
          <a:endParaRPr lang="en-AU" sz="1800">
            <a:solidFill>
              <a:srgbClr val="FFC000"/>
            </a:solidFill>
            <a:effectLst>
              <a:outerShdw blurRad="50800" dist="38100" dir="2700000" algn="tl" rotWithShape="0">
                <a:prstClr val="black">
                  <a:alpha val="40000"/>
                </a:prstClr>
              </a:outerShdw>
            </a:effectLst>
          </a:endParaRPr>
        </a:p>
      </xdr:txBody>
    </xdr:sp>
    <xdr:clientData/>
  </xdr:twoCellAnchor>
  <xdr:twoCellAnchor editAs="oneCell">
    <xdr:from>
      <xdr:col>0</xdr:col>
      <xdr:colOff>247650</xdr:colOff>
      <xdr:row>48</xdr:row>
      <xdr:rowOff>152400</xdr:rowOff>
    </xdr:from>
    <xdr:to>
      <xdr:col>5</xdr:col>
      <xdr:colOff>375048</xdr:colOff>
      <xdr:row>63</xdr:row>
      <xdr:rowOff>121444</xdr:rowOff>
    </xdr:to>
    <xdr:pic>
      <xdr:nvPicPr>
        <xdr:cNvPr id="5" name="Afbeelding 4" descr="doc-remove berekende-field-1">
          <a:extLst>
            <a:ext uri="{FF2B5EF4-FFF2-40B4-BE49-F238E27FC236}">
              <a16:creationId xmlns:a16="http://schemas.microsoft.com/office/drawing/2014/main" id="{09B283AC-4628-470D-A2D8-B062DE45A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0525125"/>
          <a:ext cx="4436269" cy="2969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4</xdr:row>
      <xdr:rowOff>226219</xdr:rowOff>
    </xdr:from>
    <xdr:to>
      <xdr:col>5</xdr:col>
      <xdr:colOff>2827369</xdr:colOff>
      <xdr:row>19</xdr:row>
      <xdr:rowOff>59532</xdr:rowOff>
    </xdr:to>
    <xdr:pic>
      <xdr:nvPicPr>
        <xdr:cNvPr id="6" name="Afbeelding 5">
          <a:extLst>
            <a:ext uri="{FF2B5EF4-FFF2-40B4-BE49-F238E27FC236}">
              <a16:creationId xmlns:a16="http://schemas.microsoft.com/office/drawing/2014/main" id="{21B7C331-869D-4E38-9CC3-521B19D4E1BC}"/>
            </a:ext>
          </a:extLst>
        </xdr:cNvPr>
        <xdr:cNvPicPr>
          <a:picLocks noChangeAspect="1"/>
        </xdr:cNvPicPr>
      </xdr:nvPicPr>
      <xdr:blipFill>
        <a:blip xmlns:r="http://schemas.openxmlformats.org/officeDocument/2006/relationships" r:embed="rId3"/>
        <a:stretch>
          <a:fillRect/>
        </a:stretch>
      </xdr:blipFill>
      <xdr:spPr>
        <a:xfrm>
          <a:off x="4238625" y="1345407"/>
          <a:ext cx="3019058" cy="2940844"/>
        </a:xfrm>
        <a:prstGeom prst="rect">
          <a:avLst/>
        </a:prstGeom>
      </xdr:spPr>
    </xdr:pic>
    <xdr:clientData/>
  </xdr:twoCellAnchor>
  <xdr:twoCellAnchor editAs="oneCell">
    <xdr:from>
      <xdr:col>0</xdr:col>
      <xdr:colOff>747183</xdr:colOff>
      <xdr:row>69</xdr:row>
      <xdr:rowOff>186267</xdr:rowOff>
    </xdr:from>
    <xdr:to>
      <xdr:col>5</xdr:col>
      <xdr:colOff>830396</xdr:colOff>
      <xdr:row>77</xdr:row>
      <xdr:rowOff>171450</xdr:rowOff>
    </xdr:to>
    <mc:AlternateContent xmlns:mc="http://schemas.openxmlformats.org/markup-compatibility/2006" xmlns:a14="http://schemas.microsoft.com/office/drawing/2010/main">
      <mc:Choice Requires="a14">
        <xdr:graphicFrame macro="">
          <xdr:nvGraphicFramePr>
            <xdr:cNvPr id="8" name="MONTH 2">
              <a:extLst>
                <a:ext uri="{FF2B5EF4-FFF2-40B4-BE49-F238E27FC236}">
                  <a16:creationId xmlns:a16="http://schemas.microsoft.com/office/drawing/2014/main" id="{089575A3-4CE4-4972-9588-7522663A8835}"/>
                </a:ext>
              </a:extLst>
            </xdr:cNvPr>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747183" y="14959542"/>
              <a:ext cx="4392084" cy="158538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785813</xdr:colOff>
      <xdr:row>47</xdr:row>
      <xdr:rowOff>142877</xdr:rowOff>
    </xdr:from>
    <xdr:to>
      <xdr:col>5</xdr:col>
      <xdr:colOff>422542</xdr:colOff>
      <xdr:row>62</xdr:row>
      <xdr:rowOff>109539</xdr:rowOff>
    </xdr:to>
    <xdr:pic>
      <xdr:nvPicPr>
        <xdr:cNvPr id="5" name="Afbeelding 4" descr="doc-remove berekende-field-1">
          <a:extLst>
            <a:ext uri="{FF2B5EF4-FFF2-40B4-BE49-F238E27FC236}">
              <a16:creationId xmlns:a16="http://schemas.microsoft.com/office/drawing/2014/main" id="{001B7630-F42D-49A8-84B8-3C06181A7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3" y="10441783"/>
          <a:ext cx="4448175" cy="3002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102659</xdr:colOff>
      <xdr:row>5</xdr:row>
      <xdr:rowOff>88106</xdr:rowOff>
    </xdr:from>
    <xdr:to>
      <xdr:col>5</xdr:col>
      <xdr:colOff>1851031</xdr:colOff>
      <xdr:row>17</xdr:row>
      <xdr:rowOff>171234</xdr:rowOff>
    </xdr:to>
    <xdr:pic>
      <xdr:nvPicPr>
        <xdr:cNvPr id="6" name="Afbeelding 5">
          <a:extLst>
            <a:ext uri="{FF2B5EF4-FFF2-40B4-BE49-F238E27FC236}">
              <a16:creationId xmlns:a16="http://schemas.microsoft.com/office/drawing/2014/main" id="{076B3755-60FA-496B-8E20-B2B71EE5E0D2}"/>
            </a:ext>
          </a:extLst>
        </xdr:cNvPr>
        <xdr:cNvPicPr>
          <a:picLocks noChangeAspect="1"/>
        </xdr:cNvPicPr>
      </xdr:nvPicPr>
      <xdr:blipFill>
        <a:blip xmlns:r="http://schemas.openxmlformats.org/officeDocument/2006/relationships" r:embed="rId2"/>
        <a:stretch>
          <a:fillRect/>
        </a:stretch>
      </xdr:blipFill>
      <xdr:spPr>
        <a:xfrm>
          <a:off x="3938059" y="1400439"/>
          <a:ext cx="2572808" cy="2419928"/>
        </a:xfrm>
        <a:prstGeom prst="rect">
          <a:avLst/>
        </a:prstGeom>
      </xdr:spPr>
    </xdr:pic>
    <xdr:clientData/>
  </xdr:twoCellAnchor>
  <xdr:twoCellAnchor>
    <xdr:from>
      <xdr:col>17</xdr:col>
      <xdr:colOff>464344</xdr:colOff>
      <xdr:row>0</xdr:row>
      <xdr:rowOff>47625</xdr:rowOff>
    </xdr:from>
    <xdr:to>
      <xdr:col>19</xdr:col>
      <xdr:colOff>334169</xdr:colOff>
      <xdr:row>1</xdr:row>
      <xdr:rowOff>83343</xdr:rowOff>
    </xdr:to>
    <xdr:sp macro="" textlink="">
      <xdr:nvSpPr>
        <xdr:cNvPr id="7" name="Rounded Rectangle 3">
          <a:hlinkClick xmlns:r="http://schemas.openxmlformats.org/officeDocument/2006/relationships" r:id="rId3"/>
          <a:extLst>
            <a:ext uri="{FF2B5EF4-FFF2-40B4-BE49-F238E27FC236}">
              <a16:creationId xmlns:a16="http://schemas.microsoft.com/office/drawing/2014/main" id="{C9F0A0FE-D606-474F-8B6F-2566FDAF1F41}"/>
            </a:ext>
          </a:extLst>
        </xdr:cNvPr>
        <xdr:cNvSpPr/>
      </xdr:nvSpPr>
      <xdr:spPr>
        <a:xfrm>
          <a:off x="21443157" y="47625"/>
          <a:ext cx="1250950" cy="440531"/>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Video</a:t>
          </a:r>
        </a:p>
      </xdr:txBody>
    </xdr:sp>
    <xdr:clientData/>
  </xdr:twoCellAnchor>
  <xdr:twoCellAnchor editAs="oneCell">
    <xdr:from>
      <xdr:col>0</xdr:col>
      <xdr:colOff>747183</xdr:colOff>
      <xdr:row>68</xdr:row>
      <xdr:rowOff>186267</xdr:rowOff>
    </xdr:from>
    <xdr:to>
      <xdr:col>5</xdr:col>
      <xdr:colOff>355602</xdr:colOff>
      <xdr:row>76</xdr:row>
      <xdr:rowOff>171450</xdr:rowOff>
    </xdr:to>
    <mc:AlternateContent xmlns:mc="http://schemas.openxmlformats.org/markup-compatibility/2006" xmlns:a14="http://schemas.microsoft.com/office/drawing/2010/main">
      <mc:Choice Requires="a14">
        <xdr:graphicFrame macro="">
          <xdr:nvGraphicFramePr>
            <xdr:cNvPr id="8" name="MONTH 1">
              <a:extLst>
                <a:ext uri="{FF2B5EF4-FFF2-40B4-BE49-F238E27FC236}">
                  <a16:creationId xmlns:a16="http://schemas.microsoft.com/office/drawing/2014/main" id="{D5BD4C77-945E-478F-9ABC-1C8314198B60}"/>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747183" y="14410267"/>
              <a:ext cx="4409017" cy="154305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719668</xdr:colOff>
      <xdr:row>68</xdr:row>
      <xdr:rowOff>152400</xdr:rowOff>
    </xdr:from>
    <xdr:to>
      <xdr:col>7</xdr:col>
      <xdr:colOff>766423</xdr:colOff>
      <xdr:row>76</xdr:row>
      <xdr:rowOff>177800</xdr:rowOff>
    </xdr:to>
    <xdr:pic>
      <xdr:nvPicPr>
        <xdr:cNvPr id="2" name="Afbeelding 1">
          <a:extLst>
            <a:ext uri="{FF2B5EF4-FFF2-40B4-BE49-F238E27FC236}">
              <a16:creationId xmlns:a16="http://schemas.microsoft.com/office/drawing/2014/main" id="{BF9D3E78-22C1-4C4F-A9A2-6D827E61BC65}"/>
            </a:ext>
          </a:extLst>
        </xdr:cNvPr>
        <xdr:cNvPicPr>
          <a:picLocks noChangeAspect="1"/>
        </xdr:cNvPicPr>
      </xdr:nvPicPr>
      <xdr:blipFill>
        <a:blip xmlns:r="http://schemas.openxmlformats.org/officeDocument/2006/relationships" r:embed="rId4"/>
        <a:stretch>
          <a:fillRect/>
        </a:stretch>
      </xdr:blipFill>
      <xdr:spPr>
        <a:xfrm>
          <a:off x="5325535" y="14376400"/>
          <a:ext cx="4408148" cy="15832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242887</xdr:colOff>
      <xdr:row>2</xdr:row>
      <xdr:rowOff>76200</xdr:rowOff>
    </xdr:from>
    <xdr:to>
      <xdr:col>12</xdr:col>
      <xdr:colOff>14287</xdr:colOff>
      <xdr:row>16</xdr:row>
      <xdr:rowOff>19050</xdr:rowOff>
    </xdr:to>
    <xdr:graphicFrame macro="">
      <xdr:nvGraphicFramePr>
        <xdr:cNvPr id="2" name="Grafiek 1">
          <a:extLst>
            <a:ext uri="{FF2B5EF4-FFF2-40B4-BE49-F238E27FC236}">
              <a16:creationId xmlns:a16="http://schemas.microsoft.com/office/drawing/2014/main" id="{68DDF605-C52F-4FB7-B6A6-541226B2D1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261937</xdr:colOff>
      <xdr:row>2</xdr:row>
      <xdr:rowOff>114300</xdr:rowOff>
    </xdr:from>
    <xdr:to>
      <xdr:col>12</xdr:col>
      <xdr:colOff>33337</xdr:colOff>
      <xdr:row>16</xdr:row>
      <xdr:rowOff>57150</xdr:rowOff>
    </xdr:to>
    <xdr:graphicFrame macro="">
      <xdr:nvGraphicFramePr>
        <xdr:cNvPr id="2" name="Grafiek 1">
          <a:extLst>
            <a:ext uri="{FF2B5EF4-FFF2-40B4-BE49-F238E27FC236}">
              <a16:creationId xmlns:a16="http://schemas.microsoft.com/office/drawing/2014/main" id="{02CCC60C-4231-421E-9F3C-728296BCA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ursus-draaitabellen-en-basis-dashboar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3953.745134259261" createdVersion="6" refreshedVersion="6" minRefreshableVersion="3" recordCount="192" xr:uid="{E82F00B4-627F-48E7-B33F-EA8146CBD036}">
  <cacheSource type="worksheet">
    <worksheetSource ref="A2:J194" sheet="Data van 2018" r:id="rId2"/>
  </cacheSource>
  <cacheFields count="12">
    <cacheField name="CUSTOMER" numFmtId="0">
      <sharedItems/>
    </cacheField>
    <cacheField name="PRODUCTS" numFmtId="0">
      <sharedItems count="4">
        <s v="Tonic"/>
        <s v="Cola"/>
        <s v="Water"/>
        <s v="Beer"/>
      </sharedItems>
    </cacheField>
    <cacheField name="SALES PERSON" numFmtId="0">
      <sharedItems/>
    </cacheField>
    <cacheField name="REGION" numFmtId="0">
      <sharedItems/>
    </cacheField>
    <cacheField name="ORDER DATE" numFmtId="14">
      <sharedItems containsSemiMixedTypes="0" containsNonDate="0" containsDate="1" containsString="0" minDate="2018-01-03T00:00:00" maxDate="2018-12-31T00:00:00"/>
    </cacheField>
    <cacheField name="SALES " numFmtId="165">
      <sharedItems containsSemiMixedTypes="0" containsString="0" containsNumber="1" containsInteger="1" minValue="10090" maxValue="144719"/>
    </cacheField>
    <cacheField name="YEAR" numFmtId="0">
      <sharedItems containsSemiMixedTypes="0" containsString="0" containsNumber="1" containsInteger="1" minValue="2018" maxValue="2018" count="1">
        <n v="2018"/>
      </sharedItems>
    </cacheField>
    <cacheField name="MONTH" numFmtId="0">
      <sharedItems/>
    </cacheField>
    <cacheField name="QTR" numFmtId="0">
      <sharedItems/>
    </cacheField>
    <cacheField name="COMPANY" numFmtId="0">
      <sharedItems/>
    </cacheField>
    <cacheField name="Inflatie" numFmtId="0" formula=" 3%*'SALES '" databaseField="0"/>
    <cacheField name="Field1" numFmtId="0" formula="'SALES '+Inflati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5247.391111805555" createdVersion="4" refreshedVersion="8" minRefreshableVersion="3" recordCount="607" xr:uid="{00000000-000A-0000-FFFF-FFFF20000000}">
  <cacheSource type="worksheet">
    <worksheetSource ref="A1:J608" sheet="Database voorbeeld"/>
  </cacheSource>
  <cacheFields count="15">
    <cacheField name="CUSTOMER" numFmtId="0">
      <sharedItems/>
    </cacheField>
    <cacheField name="PRODUCTS" numFmtId="0">
      <sharedItems count="9">
        <s v="Cola"/>
        <s v="Tonic"/>
        <s v="Water"/>
        <s v="Bier"/>
        <s v="spa"/>
        <s v="BOTTLES" u="1"/>
        <s v="ICE CUBES" u="1"/>
        <s v="SOFT DRINKS" u="1"/>
        <s v="Beer" u="1"/>
      </sharedItems>
    </cacheField>
    <cacheField name="SALES PERSON" numFmtId="0">
      <sharedItems count="8">
        <s v="Wesly Snake"/>
        <s v="John Deckers"/>
        <s v="Jacky Lee"/>
        <s v="Math Jenzen"/>
        <s v="John Michaloudis" u="1"/>
        <s v="Michael Jackson" u="1"/>
        <s v="Ian Wright" u="1"/>
        <s v="Homer Simpson" u="1"/>
      </sharedItems>
    </cacheField>
    <cacheField name="REGION" numFmtId="0">
      <sharedItems count="5">
        <s v="AFRICA"/>
        <s v="USA"/>
        <s v="ASIA"/>
        <s v="EUROPE"/>
        <s v="AMERICAS" u="1"/>
      </sharedItems>
    </cacheField>
    <cacheField name="ORDER DATE" numFmtId="14">
      <sharedItems containsSemiMixedTypes="0" containsNonDate="0" containsDate="1" containsString="0" minDate="2016-01-03T00:00:00" maxDate="2023-12-31T00:00:00" count="525">
        <d v="2022-08-04T00:00:00"/>
        <d v="2021-05-31T00:00:00"/>
        <d v="2023-04-15T00:00:00"/>
        <d v="2022-06-23T00:00:00"/>
        <d v="2022-04-01T00:00:00"/>
        <d v="2023-06-15T00:00:00"/>
        <d v="2021-05-26T00:00:00"/>
        <d v="2023-07-13T00:00:00"/>
        <d v="2021-09-14T00:00:00"/>
        <d v="2021-04-01T00:00:00"/>
        <d v="2023-10-31T00:00:00"/>
        <d v="2023-10-17T00:00:00"/>
        <d v="2022-07-06T00:00:00"/>
        <d v="2023-02-08T00:00:00"/>
        <d v="2023-06-29T00:00:00"/>
        <d v="2021-08-04T00:00:00"/>
        <d v="2021-10-28T00:00:00"/>
        <d v="2023-12-20T00:00:00"/>
        <d v="2022-11-28T00:00:00"/>
        <d v="2021-02-28T00:00:00"/>
        <d v="2023-01-12T00:00:00"/>
        <d v="2022-01-11T00:00:00"/>
        <d v="2022-10-04T00:00:00"/>
        <d v="2021-09-26T00:00:00"/>
        <d v="2021-12-17T00:00:00"/>
        <d v="2021-07-06T00:00:00"/>
        <d v="2023-08-01T00:00:00"/>
        <d v="2022-12-02T00:00:00"/>
        <d v="2022-10-10T00:00:00"/>
        <d v="2022-10-26T00:00:00"/>
        <d v="2023-08-19T00:00:00"/>
        <d v="2022-09-21T00:00:00"/>
        <d v="2022-11-29T00:00:00"/>
        <d v="2022-01-07T00:00:00"/>
        <d v="2023-10-28T00:00:00"/>
        <d v="2022-08-01T00:00:00"/>
        <d v="2021-10-31T00:00:00"/>
        <d v="2023-09-07T00:00:00"/>
        <d v="2023-12-23T00:00:00"/>
        <d v="2023-03-16T00:00:00"/>
        <d v="2022-10-17T00:00:00"/>
        <d v="2023-05-16T00:00:00"/>
        <d v="2021-11-03T00:00:00"/>
        <d v="2022-01-25T00:00:00"/>
        <d v="2023-11-03T00:00:00"/>
        <d v="2022-05-26T00:00:00"/>
        <d v="2021-11-08T00:00:00"/>
        <d v="2021-01-03T00:00:00"/>
        <d v="2021-12-09T00:00:00"/>
        <d v="2023-06-01T00:00:00"/>
        <d v="2022-02-16T00:00:00"/>
        <d v="2021-01-25T00:00:00"/>
        <d v="2023-12-01T00:00:00"/>
        <d v="2023-09-14T00:00:00"/>
        <d v="2021-06-14T00:00:00"/>
        <d v="2022-11-04T00:00:00"/>
        <d v="2022-07-14T00:00:00"/>
        <d v="2023-02-15T00:00:00"/>
        <d v="2023-11-29T00:00:00"/>
        <d v="2022-12-17T00:00:00"/>
        <d v="2023-08-08T00:00:00"/>
        <d v="2023-08-10T00:00:00"/>
        <d v="2021-11-28T00:00:00"/>
        <d v="2022-02-28T00:00:00"/>
        <d v="2021-10-18T00:00:00"/>
        <d v="2021-12-16T00:00:00"/>
        <d v="2022-11-02T00:00:00"/>
        <d v="2021-09-09T00:00:00"/>
        <d v="2022-11-03T00:00:00"/>
        <d v="2021-03-09T00:00:00"/>
        <d v="2023-05-11T00:00:00"/>
        <d v="2022-03-10T00:00:00"/>
        <d v="2023-01-24T00:00:00"/>
        <d v="2023-06-22T00:00:00"/>
        <d v="2023-11-28T00:00:00"/>
        <d v="2023-04-13T00:00:00"/>
        <d v="2023-09-28T00:00:00"/>
        <d v="2023-05-05T00:00:00"/>
        <d v="2022-06-15T00:00:00"/>
        <d v="2022-04-27T00:00:00"/>
        <d v="2022-05-09T00:00:00"/>
        <d v="2023-09-06T00:00:00"/>
        <d v="2022-09-26T00:00:00"/>
        <d v="2023-05-12T00:00:00"/>
        <d v="2021-06-29T00:00:00"/>
        <d v="2023-04-06T00:00:00"/>
        <d v="2022-11-14T00:00:00"/>
        <d v="2021-12-13T00:00:00"/>
        <d v="2021-11-16T00:00:00"/>
        <d v="2023-08-12T00:00:00"/>
        <d v="2022-12-09T00:00:00"/>
        <d v="2021-08-31T00:00:00"/>
        <d v="2023-10-13T00:00:00"/>
        <d v="2023-12-24T00:00:00"/>
        <d v="2023-12-21T00:00:00"/>
        <d v="2023-05-18T00:00:00"/>
        <d v="2021-08-17T00:00:00"/>
        <d v="2021-07-14T00:00:00"/>
        <d v="2023-06-24T00:00:00"/>
        <d v="2022-07-21T00:00:00"/>
        <d v="2021-07-27T00:00:00"/>
        <d v="2021-10-25T00:00:00"/>
        <d v="2022-06-22T00:00:00"/>
        <d v="2021-05-06T00:00:00"/>
        <d v="2022-12-21T00:00:00"/>
        <d v="2021-05-11T00:00:00"/>
        <d v="2022-02-25T00:00:00"/>
        <d v="2022-12-30T00:00:00"/>
        <d v="2023-06-02T00:00:00"/>
        <d v="2023-06-08T00:00:00"/>
        <d v="2021-04-19T00:00:00"/>
        <d v="2022-12-06T00:00:00"/>
        <d v="2023-12-29T00:00:00"/>
        <d v="2023-12-19T00:00:00"/>
        <d v="2022-04-13T00:00:00"/>
        <d v="2021-05-23T00:00:00"/>
        <d v="2023-02-01T00:00:00"/>
        <d v="2022-12-14T00:00:00"/>
        <d v="2021-06-08T00:00:00"/>
        <d v="2023-12-22T00:00:00"/>
        <d v="2021-01-24T00:00:00"/>
        <d v="2023-03-15T00:00:00"/>
        <d v="2021-11-14T00:00:00"/>
        <d v="2023-06-28T00:00:00"/>
        <d v="2022-02-15T00:00:00"/>
        <d v="2023-11-01T00:00:00"/>
        <d v="2023-10-04T00:00:00"/>
        <d v="2022-08-10T00:00:00"/>
        <d v="2021-09-07T00:00:00"/>
        <d v="2021-01-10T00:00:00"/>
        <d v="2023-08-04T00:00:00"/>
        <d v="2023-09-26T00:00:00"/>
        <d v="2021-03-01T00:00:00"/>
        <d v="2021-07-20T00:00:00"/>
        <d v="2022-12-20T00:00:00"/>
        <d v="2023-05-10T00:00:00"/>
        <d v="2022-10-11T00:00:00"/>
        <d v="2021-10-04T00:00:00"/>
        <d v="2021-04-20T00:00:00"/>
        <d v="2022-03-09T00:00:00"/>
        <d v="2022-01-05T00:00:00"/>
        <d v="2022-07-27T00:00:00"/>
        <d v="2023-09-16T00:00:00"/>
        <d v="2021-04-06T00:00:00"/>
        <d v="2023-10-10T00:00:00"/>
        <d v="2023-07-14T00:00:00"/>
        <d v="2022-04-06T00:00:00"/>
        <d v="2023-01-25T00:00:00"/>
        <d v="2023-09-21T00:00:00"/>
        <d v="2022-06-07T00:00:00"/>
        <d v="2023-08-23T00:00:00"/>
        <d v="2021-03-08T00:00:00"/>
        <d v="2021-04-13T00:00:00"/>
        <d v="2021-12-31T00:00:00"/>
        <d v="2021-12-21T00:00:00"/>
        <d v="2023-11-11T00:00:00"/>
        <d v="2022-12-08T00:00:00"/>
        <d v="2021-12-01T00:00:00"/>
        <d v="2021-08-19T00:00:00"/>
        <d v="2023-03-08T00:00:00"/>
        <d v="2021-11-01T00:00:00"/>
        <d v="2023-09-13T00:00:00"/>
        <d v="2022-11-22T00:00:00"/>
        <d v="2023-07-26T00:00:00"/>
        <d v="2022-12-31T00:00:00"/>
        <d v="2021-09-27T00:00:00"/>
        <d v="2021-07-13T00:00:00"/>
        <d v="2021-11-15T00:00:00"/>
        <d v="2021-05-18T00:00:00"/>
        <d v="2021-01-11T00:00:00"/>
        <d v="2022-09-14T00:00:00"/>
        <d v="2023-11-17T00:00:00"/>
        <d v="2021-05-09T00:00:00"/>
        <d v="2022-07-20T00:00:00"/>
        <d v="2021-04-27T00:00:00"/>
        <d v="2021-12-06T00:00:00"/>
        <d v="2021-03-23T00:00:00"/>
        <d v="2023-02-16T00:00:00"/>
        <d v="2021-03-02T00:00:00"/>
        <d v="2021-03-22T00:00:00"/>
        <d v="2023-10-11T00:00:00"/>
        <d v="2022-09-07T00:00:00"/>
        <d v="2023-07-06T00:00:00"/>
        <d v="2023-12-08T00:00:00"/>
        <d v="2021-12-08T00:00:00"/>
        <d v="2022-10-20T00:00:00"/>
        <d v="2023-01-03T00:00:00"/>
        <d v="2023-01-14T00:00:00"/>
        <d v="2021-06-13T00:00:00"/>
        <d v="2021-06-22T00:00:00"/>
        <d v="2022-05-18T00:00:00"/>
        <d v="2023-12-30T00:00:00"/>
        <d v="2021-04-14T00:00:00"/>
        <d v="2021-08-08T00:00:00"/>
        <d v="2023-11-19T00:00:00"/>
        <d v="2022-09-13T00:00:00"/>
        <d v="2023-03-21T00:00:00"/>
        <d v="2023-07-27T00:00:00"/>
        <d v="2021-11-19T00:00:00"/>
        <d v="2022-12-28T00:00:00"/>
        <d v="2022-07-04T00:00:00"/>
        <d v="2022-05-11T00:00:00"/>
        <d v="2022-10-19T00:00:00"/>
        <d v="2021-05-16T00:00:00"/>
        <d v="2021-01-18T00:00:00"/>
        <d v="2023-11-15T00:00:00"/>
        <d v="2022-11-15T00:00:00"/>
        <d v="2022-05-16T00:00:00"/>
        <d v="2023-03-09T00:00:00"/>
        <d v="2023-11-24T00:00:00"/>
        <d v="2021-12-07T00:00:00"/>
        <d v="2021-12-02T00:00:00"/>
        <d v="2022-02-26T00:00:00"/>
        <d v="2021-01-12T00:00:00"/>
        <d v="2022-02-23T00:00:00"/>
        <d v="2022-03-08T00:00:00"/>
        <d v="2023-03-14T00:00:00"/>
        <d v="2022-06-14T00:00:00"/>
        <d v="2021-10-11T00:00:00"/>
        <d v="2021-12-05T00:00:00"/>
        <d v="2023-10-25T00:00:00"/>
        <d v="2022-12-19T00:00:00"/>
        <d v="2021-03-30T00:00:00"/>
        <d v="2021-10-26T00:00:00"/>
        <d v="2021-06-15T00:00:00"/>
        <d v="2021-10-17T00:00:00"/>
        <d v="2022-01-18T00:00:00"/>
        <d v="2021-09-29T00:00:00"/>
        <d v="2021-02-23T00:00:00"/>
        <d v="2022-10-07T00:00:00"/>
        <d v="2022-01-31T00:00:00"/>
        <d v="2021-07-07T00:00:00"/>
        <d v="2022-06-08T00:00:00"/>
        <d v="2021-12-20T00:00:00"/>
        <d v="2021-04-05T00:00:00"/>
        <d v="2022-11-08T00:00:00"/>
        <d v="2022-11-19T00:00:00"/>
        <d v="2023-10-01T00:00:00"/>
        <d v="2022-12-13T00:00:00"/>
        <d v="2023-09-08T00:00:00"/>
        <d v="2022-09-06T00:00:00"/>
        <d v="2021-02-14T00:00:00"/>
        <d v="2023-10-21T00:00:00"/>
        <d v="2021-06-02T00:00:00"/>
        <d v="2023-09-15T00:00:00"/>
        <d v="2023-06-30T00:00:00"/>
        <d v="2021-02-01T00:00:00"/>
        <d v="2022-07-07T00:00:00"/>
        <d v="2021-02-09T00:00:00"/>
        <d v="2021-10-19T00:00:00"/>
        <d v="2021-02-02T00:00:00"/>
        <d v="2023-11-14T00:00:00"/>
        <d v="2022-06-02T00:00:00"/>
        <d v="2023-07-07T00:00:00"/>
        <d v="2021-10-07T00:00:00"/>
        <d v="2021-12-14T00:00:00"/>
        <d v="2022-04-04T00:00:00"/>
        <d v="2022-10-14T00:00:00"/>
        <d v="2023-12-14T00:00:00"/>
        <d v="2023-11-22T00:00:00"/>
        <d v="2021-10-21T00:00:00"/>
        <d v="2023-01-15T00:00:00"/>
        <d v="2022-08-12T00:00:00" u="1"/>
        <d v="2022-01-15T00:00:00" u="1"/>
        <d v="2016-09-29T00:00:00" u="1"/>
        <d v="2016-10-25T00:00:00" u="1"/>
        <d v="2018-10-25T00:00:00" u="1"/>
        <d v="2016-12-17T00:00:00" u="1"/>
        <d v="2017-12-17T00:00:00" u="1"/>
        <d v="2017-12-19T00:00:00" u="1"/>
        <d v="2018-12-19T00:00:00" u="1"/>
        <d v="2016-12-21T00:00:00" u="1"/>
        <d v="2017-12-21T00:00:00" u="1"/>
        <d v="2018-12-21T00:00:00" u="1"/>
        <d v="2016-10-31T00:00:00" u="1"/>
        <d v="2018-10-31T00:00:00" u="1"/>
        <d v="2018-12-23T00:00:00" u="1"/>
        <d v="2017-11-29T00:00:00" u="1"/>
        <d v="2018-11-29T00:00:00" u="1"/>
        <d v="2016-02-02T00:00:00" u="1"/>
        <d v="2018-12-29T00:00:00" u="1"/>
        <d v="2016-01-10T00:00:00" u="1"/>
        <d v="2016-03-02T00:00:00" u="1"/>
        <d v="2016-12-31T00:00:00" u="1"/>
        <d v="2017-12-31T00:00:00" u="1"/>
        <d v="2016-01-12T00:00:00" u="1"/>
        <d v="2018-01-12T00:00:00" u="1"/>
        <d v="2018-02-08T00:00:00" u="1"/>
        <d v="2018-01-14T00:00:00" u="1"/>
        <d v="2016-03-08T00:00:00" u="1"/>
        <d v="2017-03-08T00:00:00" u="1"/>
        <d v="2018-03-08T00:00:00" u="1"/>
        <d v="2017-04-04T00:00:00" u="1"/>
        <d v="2016-01-18T00:00:00" u="1"/>
        <d v="2017-01-18T00:00:00" u="1"/>
        <d v="2016-02-14T00:00:00" u="1"/>
        <d v="2017-03-10T00:00:00" u="1"/>
        <d v="2016-04-06T00:00:00" u="1"/>
        <d v="2017-04-06T00:00:00" u="1"/>
        <d v="2018-04-06T00:00:00" u="1"/>
        <d v="2017-02-16T00:00:00" u="1"/>
        <d v="2018-02-16T00:00:00" u="1"/>
        <d v="2018-03-14T00:00:00" u="1"/>
        <d v="2016-05-06T00:00:00" u="1"/>
        <d v="2016-06-02T00:00:00" u="1"/>
        <d v="2017-06-02T00:00:00" u="1"/>
        <d v="2018-06-02T00:00:00" u="1"/>
        <d v="2016-01-24T00:00:00" u="1"/>
        <d v="2018-01-24T00:00:00" u="1"/>
        <d v="2018-03-16T00:00:00" u="1"/>
        <d v="2016-04-14T00:00:00" u="1"/>
        <d v="2018-05-10T00:00:00" u="1"/>
        <d v="2016-06-08T00:00:00" u="1"/>
        <d v="2018-05-12T00:00:00" u="1"/>
        <d v="2017-06-08T00:00:00" u="1"/>
        <d v="2018-06-08T00:00:00" u="1"/>
        <d v="2017-07-04T00:00:00" u="1"/>
        <d v="2017-02-26T00:00:00" u="1"/>
        <d v="2016-03-22T00:00:00" u="1"/>
        <d v="2016-07-06T00:00:00" u="1"/>
        <d v="2017-07-06T00:00:00" u="1"/>
        <d v="2018-07-06T00:00:00" u="1"/>
        <d v="2016-02-28T00:00:00" u="1"/>
        <d v="2017-02-28T00:00:00" u="1"/>
        <d v="2016-04-20T00:00:00" u="1"/>
        <d v="2016-05-16T00:00:00" u="1"/>
        <d v="2017-05-16T00:00:00" u="1"/>
        <d v="2018-05-16T00:00:00" u="1"/>
        <d v="2016-08-04T00:00:00" u="1"/>
        <d v="2017-08-04T00:00:00" u="1"/>
        <d v="2018-08-04T00:00:00" u="1"/>
        <d v="2016-05-18T00:00:00" u="1"/>
        <d v="2017-05-18T00:00:00" u="1"/>
        <d v="2016-06-14T00:00:00" u="1"/>
        <d v="2018-05-18T00:00:00" u="1"/>
        <d v="2017-06-14T00:00:00" u="1"/>
        <d v="2016-08-08T00:00:00" u="1"/>
        <d v="2018-08-08T00:00:00" u="1"/>
        <d v="2016-03-30T00:00:00" u="1"/>
        <d v="2016-07-14T00:00:00" u="1"/>
        <d v="2017-07-14T00:00:00" u="1"/>
        <d v="2018-07-14T00:00:00" u="1"/>
        <d v="2017-08-10T00:00:00" u="1"/>
        <d v="2018-08-10T00:00:00" u="1"/>
        <d v="2017-09-06T00:00:00" u="1"/>
        <d v="2018-09-06T00:00:00" u="1"/>
        <d v="2018-08-12T00:00:00" u="1"/>
        <d v="2016-10-04T00:00:00" u="1"/>
        <d v="2018-09-08T00:00:00" u="1"/>
        <d v="2017-10-04T00:00:00" u="1"/>
        <d v="2018-10-04T00:00:00" u="1"/>
        <d v="2016-05-26T00:00:00" u="1"/>
        <d v="2017-05-26T00:00:00" u="1"/>
        <d v="2016-06-22T00:00:00" u="1"/>
        <d v="2017-06-22T00:00:00" u="1"/>
        <d v="2018-06-22T00:00:00" u="1"/>
        <d v="2017-11-02T00:00:00" u="1"/>
        <d v="2016-07-20T00:00:00" u="1"/>
        <d v="2018-06-24T00:00:00" u="1"/>
        <d v="2017-07-20T00:00:00" u="1"/>
        <d v="2017-11-04T00:00:00" u="1"/>
        <d v="2016-09-14T00:00:00" u="1"/>
        <d v="2017-09-14T00:00:00" u="1"/>
        <d v="2018-09-14T00:00:00" u="1"/>
        <d v="2017-10-10T00:00:00" u="1"/>
        <d v="2018-10-10T00:00:00" u="1"/>
        <d v="2016-12-02T00:00:00" u="1"/>
        <d v="2017-12-02T00:00:00" u="1"/>
        <d v="2018-06-28T00:00:00" u="1"/>
        <d v="2018-09-16T00:00:00" u="1"/>
        <d v="2016-11-08T00:00:00" u="1"/>
        <d v="2017-11-08T00:00:00" u="1"/>
        <d v="2018-06-30T00:00:00" u="1"/>
        <d v="2018-07-26T00:00:00" u="1"/>
        <d v="2017-10-14T00:00:00" u="1"/>
        <d v="2016-12-06T00:00:00" u="1"/>
        <d v="2017-12-06T00:00:00" u="1"/>
        <d v="2016-12-08T00:00:00" u="1"/>
        <d v="2017-12-08T00:00:00" u="1"/>
        <d v="2018-12-08T00:00:00" u="1"/>
        <d v="2016-10-18T00:00:00" u="1"/>
        <d v="2016-11-14T00:00:00" u="1"/>
        <d v="2017-11-14T00:00:00" u="1"/>
        <d v="2018-11-14T00:00:00" u="1"/>
        <d v="2017-10-20T00:00:00" u="1"/>
        <d v="2016-11-16T00:00:00" u="1"/>
        <d v="2016-09-26T00:00:00" u="1"/>
        <d v="2017-09-26T00:00:00" u="1"/>
        <d v="2018-09-26T00:00:00" u="1"/>
        <d v="2016-12-14T00:00:00" u="1"/>
        <d v="2017-12-14T00:00:00" u="1"/>
        <d v="2018-12-14T00:00:00" u="1"/>
        <d v="2018-09-28T00:00:00" u="1"/>
        <d v="2016-12-16T00:00:00" u="1"/>
        <d v="2016-10-26T00:00:00" u="1"/>
        <d v="2017-10-26T00:00:00" u="1"/>
        <d v="2017-11-22T00:00:00" u="1"/>
        <d v="2018-11-22T00:00:00" u="1"/>
        <d v="2016-10-28T00:00:00" u="1"/>
        <d v="2018-10-28T00:00:00" u="1"/>
        <d v="2016-12-20T00:00:00" u="1"/>
        <d v="2018-11-24T00:00:00" u="1"/>
        <d v="2017-12-20T00:00:00" u="1"/>
        <d v="2018-12-20T00:00:00" u="1"/>
        <d v="2018-12-22T00:00:00" u="1"/>
        <d v="2016-01-03T00:00:00" u="1"/>
        <d v="2018-01-03T00:00:00" u="1"/>
        <d v="2016-11-28T00:00:00" u="1"/>
        <d v="2017-11-28T00:00:00" u="1"/>
        <d v="2018-11-28T00:00:00" u="1"/>
        <d v="2018-12-24T00:00:00" u="1"/>
        <d v="2017-01-05T00:00:00" u="1"/>
        <d v="2016-02-01T00:00:00" u="1"/>
        <d v="2018-02-01T00:00:00" u="1"/>
        <d v="2017-01-07T00:00:00" u="1"/>
        <d v="2017-12-28T00:00:00" u="1"/>
        <d v="2016-03-01T00:00:00" u="1"/>
        <d v="2017-12-30T00:00:00" u="1"/>
        <d v="2018-12-30T00:00:00" u="1"/>
        <d v="2016-01-11T00:00:00" u="1"/>
        <d v="2017-01-11T00:00:00" u="1"/>
        <d v="2016-02-09T00:00:00" u="1"/>
        <d v="2016-04-01T00:00:00" u="1"/>
        <d v="2017-04-01T00:00:00" u="1"/>
        <d v="2016-03-09T00:00:00" u="1"/>
        <d v="2017-03-09T00:00:00" u="1"/>
        <d v="2016-04-05T00:00:00" u="1"/>
        <d v="2018-03-09T00:00:00" u="1"/>
        <d v="2017-02-15T00:00:00" u="1"/>
        <d v="2018-02-15T00:00:00" u="1"/>
        <d v="2018-05-05T00:00:00" u="1"/>
        <d v="2018-06-01T00:00:00" u="1"/>
        <d v="2018-03-15T00:00:00" u="1"/>
        <d v="2016-01-25T00:00:00" u="1"/>
        <d v="2017-01-25T00:00:00" u="1"/>
        <d v="2018-01-25T00:00:00" u="1"/>
        <d v="2016-04-13T00:00:00" u="1"/>
        <d v="2017-04-13T00:00:00" u="1"/>
        <d v="2016-05-09T00:00:00" u="1"/>
        <d v="2018-04-13T00:00:00" u="1"/>
        <d v="2017-05-09T00:00:00" u="1"/>
        <d v="2016-02-23T00:00:00" u="1"/>
        <d v="2017-02-23T00:00:00" u="1"/>
        <d v="2016-05-11T00:00:00" u="1"/>
        <d v="2018-04-15T00:00:00" u="1"/>
        <d v="2017-05-11T00:00:00" u="1"/>
        <d v="2018-05-11T00:00:00" u="1"/>
        <d v="2017-06-07T00:00:00" u="1"/>
        <d v="2017-02-25T00:00:00" u="1"/>
        <d v="2018-03-21T00:00:00" u="1"/>
        <d v="2017-08-01T00:00:00" u="1"/>
        <d v="2018-08-01T00:00:00" u="1"/>
        <d v="2017-01-31T00:00:00" u="1"/>
        <d v="2016-03-23T00:00:00" u="1"/>
        <d v="2016-04-19T00:00:00" u="1"/>
        <d v="2016-07-07T00:00:00" u="1"/>
        <d v="2017-07-07T00:00:00" u="1"/>
        <d v="2018-07-07T00:00:00" u="1"/>
        <d v="2016-06-13T00:00:00" u="1"/>
        <d v="2016-06-15T00:00:00" u="1"/>
        <d v="2017-06-15T00:00:00" u="1"/>
        <d v="2018-06-15T00:00:00" u="1"/>
        <d v="2016-07-13T00:00:00" u="1"/>
        <d v="2018-07-13T00:00:00" u="1"/>
        <d v="2018-10-01T00:00:00" u="1"/>
        <d v="2016-04-27T00:00:00" u="1"/>
        <d v="2017-04-27T00:00:00" u="1"/>
        <d v="2016-05-23T00:00:00" u="1"/>
        <d v="2016-09-07T00:00:00" u="1"/>
        <d v="2017-09-07T00:00:00" u="1"/>
        <d v="2018-09-07T00:00:00" u="1"/>
        <d v="2016-09-09T00:00:00" u="1"/>
        <d v="2016-11-01T00:00:00" u="1"/>
        <d v="2018-11-01T00:00:00" u="1"/>
        <d v="2017-06-23T00:00:00" u="1"/>
        <d v="2016-10-07T00:00:00" u="1"/>
        <d v="2017-10-07T00:00:00" u="1"/>
        <d v="2016-11-03T00:00:00" u="1"/>
        <d v="2017-11-03T00:00:00" u="1"/>
        <d v="2018-11-03T00:00:00" u="1"/>
        <d v="2017-07-21T00:00:00" u="1"/>
        <d v="2016-08-17T00:00:00" u="1"/>
        <d v="2017-09-13T00:00:00" u="1"/>
        <d v="2018-09-13T00:00:00" u="1"/>
        <d v="2016-12-01T00:00:00" u="1"/>
        <d v="2018-12-01T00:00:00" u="1"/>
        <d v="2016-05-31T00:00:00" u="1"/>
        <d v="2016-08-19T00:00:00" u="1"/>
        <d v="2018-08-19T00:00:00" u="1"/>
        <d v="2016-10-11T00:00:00" u="1"/>
        <d v="2018-09-15T00:00:00" u="1"/>
        <d v="2017-10-11T00:00:00" u="1"/>
        <d v="2018-10-11T00:00:00" u="1"/>
        <d v="2016-06-29T00:00:00" u="1"/>
        <d v="2018-06-29T00:00:00" u="1"/>
        <d v="2018-10-13T00:00:00" u="1"/>
        <d v="2016-12-05T00:00:00" u="1"/>
        <d v="2016-07-27T00:00:00" u="1"/>
        <d v="2017-07-27T00:00:00" u="1"/>
        <d v="2018-07-27T00:00:00" u="1"/>
        <d v="2018-08-23T00:00:00" u="1"/>
        <d v="2016-12-07T00:00:00" u="1"/>
        <d v="2018-11-11T00:00:00" u="1"/>
        <d v="2017-09-21T00:00:00" u="1"/>
        <d v="2016-10-17T00:00:00" u="1"/>
        <d v="2018-09-21T00:00:00" u="1"/>
        <d v="2017-10-17T00:00:00" u="1"/>
        <d v="2018-10-17T00:00:00" u="1"/>
        <d v="2016-12-09T00:00:00" u="1"/>
        <d v="2017-12-09T00:00:00" u="1"/>
        <d v="2016-10-19T00:00:00" u="1"/>
        <d v="2017-10-19T00:00:00" u="1"/>
        <d v="2016-11-15T00:00:00" u="1"/>
        <d v="2017-11-15T00:00:00" u="1"/>
        <d v="2018-11-15T00:00:00" u="1"/>
        <d v="2016-10-21T00:00:00" u="1"/>
        <d v="2018-10-21T00:00:00" u="1"/>
        <d v="2016-12-13T00:00:00" u="1"/>
        <d v="2018-11-17T00:00:00" u="1"/>
        <d v="2017-12-13T00:00:00" u="1"/>
        <d v="2016-08-31T00:00:00" u="1"/>
        <d v="2016-09-27T00:00:00" u="1"/>
        <d v="2016-11-19T00:00:00" u="1"/>
        <d v="2017-11-19T00:00:00" u="1"/>
        <d v="2018-11-19T00:00:00" u="1"/>
      </sharedItems>
      <fieldGroup par="12"/>
    </cacheField>
    <cacheField name="SALES " numFmtId="165">
      <sharedItems containsSemiMixedTypes="0" containsString="0" containsNumber="1" containsInteger="1" minValue="0" maxValue="234157" count="575">
        <n v="0"/>
        <n v="10014"/>
        <n v="10090"/>
        <n v="10209"/>
        <n v="10282"/>
        <n v="10338"/>
        <n v="10690"/>
        <n v="10780"/>
        <n v="10907"/>
        <n v="11014"/>
        <n v="11136"/>
        <n v="11145"/>
        <n v="11317"/>
        <n v="11347"/>
        <n v="11497"/>
        <n v="11910"/>
        <n v="12024"/>
        <n v="12429"/>
        <n v="12502"/>
        <n v="12816"/>
        <n v="12968"/>
        <n v="13178"/>
        <n v="13307"/>
        <n v="13406"/>
        <n v="13596"/>
        <n v="13644"/>
        <n v="13804"/>
        <n v="14127"/>
        <n v="14169"/>
        <n v="14378"/>
        <n v="14692"/>
        <n v="14784"/>
        <n v="15201"/>
        <n v="15306"/>
        <n v="15738"/>
        <n v="16292"/>
        <n v="16425"/>
        <n v="16527"/>
        <n v="16556"/>
        <n v="16853"/>
        <n v="16918"/>
        <n v="16973"/>
        <n v="17030"/>
        <n v="17056"/>
        <n v="17100"/>
        <n v="17127"/>
        <n v="17186"/>
        <n v="17366"/>
        <n v="17405"/>
        <n v="17523"/>
        <n v="17929"/>
        <n v="18018"/>
        <n v="18125"/>
        <n v="18144"/>
        <n v="18340"/>
        <n v="18377"/>
        <n v="18410"/>
        <n v="18703"/>
        <n v="18717"/>
        <n v="18760"/>
        <n v="18850"/>
        <n v="18896"/>
        <n v="18981"/>
        <n v="19056"/>
        <n v="19611"/>
        <n v="20003"/>
        <n v="20045"/>
        <n v="20106"/>
        <n v="20216"/>
        <n v="20650"/>
        <n v="20830"/>
        <n v="21039"/>
        <n v="21217"/>
        <n v="21385"/>
        <n v="21680"/>
        <n v="21780"/>
        <n v="21987"/>
        <n v="22172"/>
        <n v="22202"/>
        <n v="22781"/>
        <n v="23025"/>
        <n v="23168"/>
        <n v="23441"/>
        <n v="23697"/>
        <n v="23750"/>
        <n v="23829"/>
        <n v="23979"/>
        <n v="24499"/>
        <n v="24805"/>
        <n v="24815"/>
        <n v="24843"/>
        <n v="24921"/>
        <n v="24997"/>
        <n v="25000"/>
        <n v="25249"/>
        <n v="25296"/>
        <n v="25984"/>
        <n v="25998"/>
        <n v="26804"/>
        <n v="26961"/>
        <n v="27160"/>
        <n v="27558"/>
        <n v="27695"/>
        <n v="27832"/>
        <n v="27946"/>
        <n v="27993"/>
        <n v="28137"/>
        <n v="28390"/>
        <n v="28496"/>
        <n v="28516"/>
        <n v="28871"/>
        <n v="28884"/>
        <n v="29008"/>
        <n v="29185"/>
        <n v="29333"/>
        <n v="29433"/>
        <n v="29506"/>
        <n v="29549"/>
        <n v="29742"/>
        <n v="29923"/>
        <n v="29970"/>
        <n v="30135"/>
        <n v="30241"/>
        <n v="30259"/>
        <n v="30296"/>
        <n v="30583"/>
        <n v="30769"/>
        <n v="30900"/>
        <n v="31000"/>
        <n v="31410"/>
        <n v="31434"/>
        <n v="31522"/>
        <n v="31549"/>
        <n v="31641"/>
        <n v="31745"/>
        <n v="31876"/>
        <n v="31915"/>
        <n v="31951"/>
        <n v="32024"/>
        <n v="32553"/>
        <n v="32566"/>
        <n v="32784"/>
        <n v="32910"/>
        <n v="33031"/>
        <n v="33365"/>
        <n v="33571"/>
        <n v="33853"/>
        <n v="34096"/>
        <n v="34338"/>
        <n v="34696"/>
        <n v="34714"/>
        <n v="34753"/>
        <n v="35158"/>
        <n v="35188"/>
        <n v="35366"/>
        <n v="35558"/>
        <n v="35796"/>
        <n v="35809"/>
        <n v="35938"/>
        <n v="35958"/>
        <n v="36517"/>
        <n v="36790"/>
        <n v="37146"/>
        <n v="37346"/>
        <n v="37407"/>
        <n v="37683"/>
        <n v="38089"/>
        <n v="38185"/>
        <n v="38277"/>
        <n v="38281"/>
        <n v="38301"/>
        <n v="38507"/>
        <n v="38602"/>
        <n v="38668"/>
        <n v="38999"/>
        <n v="39030"/>
        <n v="39431"/>
        <n v="39836"/>
        <n v="39839"/>
        <n v="39996"/>
        <n v="40118"/>
        <n v="40215"/>
        <n v="40250"/>
        <n v="40332"/>
        <n v="40833"/>
        <n v="40850"/>
        <n v="41087"/>
        <n v="41118"/>
        <n v="41167"/>
        <n v="41230"/>
        <n v="41826"/>
        <n v="41975"/>
        <n v="41984"/>
        <n v="42319"/>
        <n v="42990"/>
        <n v="43061"/>
        <n v="43380"/>
        <n v="43443"/>
        <n v="43560"/>
        <n v="43758"/>
        <n v="44186"/>
        <n v="44262"/>
        <n v="44361"/>
        <n v="44447"/>
        <n v="44577"/>
        <n v="44723"/>
        <n v="45057"/>
        <n v="45139"/>
        <n v="45210"/>
        <n v="45727"/>
        <n v="45728"/>
        <n v="45878"/>
        <n v="45975"/>
        <n v="45991"/>
        <n v="46063"/>
        <n v="46195"/>
        <n v="46244"/>
        <n v="46446"/>
        <n v="46628"/>
        <n v="46740"/>
        <n v="46788"/>
        <n v="46853"/>
        <n v="47084"/>
        <n v="47215"/>
        <n v="47736"/>
        <n v="48025"/>
        <n v="48278"/>
        <n v="48516"/>
        <n v="48638"/>
        <n v="48722"/>
        <n v="49012"/>
        <n v="49119"/>
        <n v="49326"/>
        <n v="49374"/>
        <n v="49549"/>
        <n v="49606"/>
        <n v="49617"/>
        <n v="49657"/>
        <n v="49713"/>
        <n v="50033"/>
        <n v="50134"/>
        <n v="50156"/>
        <n v="50196"/>
        <n v="50294"/>
        <n v="50376"/>
        <n v="50503"/>
        <n v="50577"/>
        <n v="50670"/>
        <n v="50936"/>
        <n v="51073"/>
        <n v="51708"/>
        <n v="51914"/>
        <n v="51980"/>
        <n v="52045"/>
        <n v="52980"/>
        <n v="53045"/>
        <n v="53093"/>
        <n v="53109"/>
        <n v="53158"/>
        <n v="53265"/>
        <n v="53471"/>
        <n v="53796"/>
        <n v="53836"/>
        <n v="54040"/>
        <n v="54188"/>
        <n v="54269"/>
        <n v="54310"/>
        <n v="54397"/>
        <n v="54664"/>
        <n v="54721"/>
        <n v="54956"/>
        <n v="55289"/>
        <n v="55290"/>
        <n v="55463"/>
        <n v="55565"/>
        <n v="56001"/>
        <n v="56173"/>
        <n v="56176"/>
        <n v="56262"/>
        <n v="56502"/>
        <n v="56565"/>
        <n v="56682"/>
        <n v="56754"/>
        <n v="56864"/>
        <n v="57068"/>
        <n v="57570"/>
        <n v="57579"/>
        <n v="57650"/>
        <n v="57670"/>
        <n v="57704"/>
        <n v="58514"/>
        <n v="58557"/>
        <n v="58639"/>
        <n v="59151"/>
        <n v="59226"/>
        <n v="59339"/>
        <n v="59452"/>
        <n v="59513"/>
        <n v="59524"/>
        <n v="59531"/>
        <n v="59557"/>
        <n v="59810"/>
        <n v="59828"/>
        <n v="59935"/>
        <n v="60093"/>
        <n v="60100"/>
        <n v="60119"/>
        <n v="60244"/>
        <n v="61077"/>
        <n v="61233"/>
        <n v="61380"/>
        <n v="61386"/>
        <n v="61439"/>
        <n v="61466"/>
        <n v="61504"/>
        <n v="61540"/>
        <n v="61766"/>
        <n v="61771"/>
        <n v="62135"/>
        <n v="62211"/>
        <n v="62319"/>
        <n v="62324"/>
        <n v="62350"/>
        <n v="62480"/>
        <n v="62535"/>
        <n v="63005"/>
        <n v="63116"/>
        <n v="63177"/>
        <n v="63269"/>
        <n v="63358"/>
        <n v="63923"/>
        <n v="64078"/>
        <n v="64286"/>
        <n v="64303"/>
        <n v="64360"/>
        <n v="64825"/>
        <n v="65026"/>
        <n v="65052"/>
        <n v="65422"/>
        <n v="65622"/>
        <n v="65694"/>
        <n v="65904"/>
        <n v="66180"/>
        <n v="66181"/>
        <n v="66623"/>
        <n v="66747"/>
        <n v="66876"/>
        <n v="66890"/>
        <n v="66901"/>
        <n v="66997"/>
        <n v="67038"/>
        <n v="67176"/>
        <n v="67236"/>
        <n v="67602"/>
        <n v="67683"/>
        <n v="67831"/>
        <n v="67849"/>
        <n v="67999"/>
        <n v="68002"/>
        <n v="68091"/>
        <n v="68096"/>
        <n v="68224"/>
        <n v="68404"/>
        <n v="68789"/>
        <n v="68907"/>
        <n v="69052"/>
        <n v="69281"/>
        <n v="69284"/>
        <n v="69631"/>
        <n v="69865"/>
        <n v="70047"/>
        <n v="70074"/>
        <n v="70149"/>
        <n v="70480"/>
        <n v="70630"/>
        <n v="70863"/>
        <n v="70994"/>
        <n v="71006"/>
        <n v="71112"/>
        <n v="71281"/>
        <n v="71360"/>
        <n v="71362"/>
        <n v="71370"/>
        <n v="71397"/>
        <n v="71469"/>
        <n v="71515"/>
        <n v="71644"/>
        <n v="71664"/>
        <n v="71776"/>
        <n v="72127"/>
        <n v="72408"/>
        <n v="72571"/>
        <n v="72707"/>
        <n v="72884"/>
        <n v="73045"/>
        <n v="73163"/>
        <n v="73310"/>
        <n v="73390"/>
        <n v="73642"/>
        <n v="73667"/>
        <n v="73803"/>
        <n v="73862"/>
        <n v="73922"/>
        <n v="73943"/>
        <n v="73954"/>
        <n v="74017"/>
        <n v="74024"/>
        <n v="74283"/>
        <n v="74291"/>
        <n v="74306"/>
        <n v="74326"/>
        <n v="74340"/>
        <n v="74557"/>
        <n v="74664"/>
        <n v="74697"/>
        <n v="74737"/>
        <n v="74830"/>
        <n v="74865"/>
        <n v="75901"/>
        <n v="76134"/>
        <n v="76300"/>
        <n v="76362"/>
        <n v="76399"/>
        <n v="76414"/>
        <n v="76494"/>
        <n v="76717"/>
        <n v="76779"/>
        <n v="76840"/>
        <n v="77558"/>
        <n v="77660"/>
        <n v="77723"/>
        <n v="78271"/>
        <n v="78392"/>
        <n v="78768"/>
        <n v="78866"/>
        <n v="78877"/>
        <n v="79010"/>
        <n v="79534"/>
        <n v="79633"/>
        <n v="79693"/>
        <n v="79853"/>
        <n v="80073"/>
        <n v="80254"/>
        <n v="80267"/>
        <n v="80306"/>
        <n v="80441"/>
        <n v="80487"/>
        <n v="80563"/>
        <n v="80766"/>
        <n v="81268"/>
        <n v="81486"/>
        <n v="81784"/>
        <n v="81835"/>
        <n v="82085"/>
        <n v="82202"/>
        <n v="82307"/>
        <n v="82315"/>
        <n v="82903"/>
        <n v="82921"/>
        <n v="83252"/>
        <n v="83262"/>
        <n v="83315"/>
        <n v="83675"/>
        <n v="83776"/>
        <n v="84104"/>
        <n v="84129"/>
        <n v="84277"/>
        <n v="84818"/>
        <n v="84912"/>
        <n v="85568"/>
        <n v="85616"/>
        <n v="85667"/>
        <n v="85681"/>
        <n v="85777"/>
        <n v="86024"/>
        <n v="86046"/>
        <n v="86327"/>
        <n v="86610"/>
        <n v="86647"/>
        <n v="86706"/>
        <n v="86890"/>
        <n v="87079"/>
        <n v="87105"/>
        <n v="87184"/>
        <n v="87319"/>
        <n v="87571"/>
        <n v="87683"/>
        <n v="87868"/>
        <n v="87871"/>
        <n v="87887"/>
        <n v="88003"/>
        <n v="88071"/>
        <n v="88297"/>
        <n v="88305"/>
        <n v="88575"/>
        <n v="88585"/>
        <n v="88672"/>
        <n v="88701"/>
        <n v="88717"/>
        <n v="88743"/>
        <n v="88763"/>
        <n v="89023"/>
        <n v="89040"/>
        <n v="89126"/>
        <n v="89436"/>
        <n v="89557"/>
        <n v="89734"/>
        <n v="89809"/>
        <n v="90035"/>
        <n v="90217"/>
        <n v="90340"/>
        <n v="90362"/>
        <n v="90387"/>
        <n v="90448"/>
        <n v="90547"/>
        <n v="90599"/>
        <n v="90717"/>
        <n v="90967"/>
        <n v="91033"/>
        <n v="91122"/>
        <n v="91166"/>
        <n v="91228"/>
        <n v="91812"/>
        <n v="92590"/>
        <n v="92891"/>
        <n v="92944"/>
        <n v="92995"/>
        <n v="93159"/>
        <n v="93577"/>
        <n v="93605"/>
        <n v="94075"/>
        <n v="94240"/>
        <n v="94259"/>
        <n v="94271"/>
        <n v="94596"/>
        <n v="94652"/>
        <n v="94828"/>
        <n v="94904"/>
        <n v="94980"/>
        <n v="95527"/>
        <n v="95529"/>
        <n v="95561"/>
        <n v="95596"/>
        <n v="95630"/>
        <n v="95705"/>
        <n v="95829"/>
        <n v="95925"/>
        <n v="95980"/>
        <n v="96007"/>
        <n v="96209"/>
        <n v="96341"/>
        <n v="96375"/>
        <n v="96469"/>
        <n v="96690"/>
        <n v="96755"/>
        <n v="96978"/>
        <n v="97314"/>
        <n v="97319"/>
        <n v="97708"/>
        <n v="97854"/>
        <n v="97950"/>
        <n v="98116"/>
        <n v="98236"/>
        <n v="98483"/>
        <n v="98852"/>
        <n v="99101"/>
        <n v="99202"/>
        <n v="99220"/>
        <n v="99542"/>
        <n v="99595"/>
        <n v="99878"/>
        <n v="100000"/>
        <n v="144719"/>
        <n v="189438"/>
        <n v="234157"/>
      </sharedItems>
      <fieldGroup base="5">
        <rangePr startNum="0" endNum="234157" groupInterval="10000"/>
        <groupItems count="26">
          <s v="&lt;0"/>
          <s v="0-9999"/>
          <s v="10000-19999"/>
          <s v="20000-29999"/>
          <s v="30000-39999"/>
          <s v="40000-49999"/>
          <s v="50000-59999"/>
          <s v="60000-69999"/>
          <s v="70000-79999"/>
          <s v="80000-89999"/>
          <s v="90000-99999"/>
          <s v="100000-109999"/>
          <s v="110000-119999"/>
          <s v="120000-129999"/>
          <s v="130000-139999"/>
          <s v="140000-149999"/>
          <s v="150000-159999"/>
          <s v="160000-169999"/>
          <s v="170000-179999"/>
          <s v="180000-189999"/>
          <s v="190000-199999"/>
          <s v="200000-209999"/>
          <s v="210000-219999"/>
          <s v="220000-229999"/>
          <s v="230000-239999"/>
          <s v="&gt;240000"/>
        </groupItems>
      </fieldGroup>
    </cacheField>
    <cacheField name="YEAR" numFmtId="0">
      <sharedItems containsSemiMixedTypes="0" containsString="0" containsNumber="1" containsInteger="1" minValue="2012" maxValue="2023" count="10">
        <n v="2022"/>
        <n v="2021"/>
        <n v="2023"/>
        <n v="2015" u="1"/>
        <n v="2013" u="1"/>
        <n v="2018" u="1"/>
        <n v="2016" u="1"/>
        <n v="2014" u="1"/>
        <n v="2012" u="1"/>
        <n v="2017" u="1"/>
      </sharedItems>
    </cacheField>
    <cacheField name="MONTH" numFmtId="0">
      <sharedItems count="12">
        <s v="September"/>
        <s v="July"/>
        <s v="January"/>
        <s v="February"/>
        <s v="April"/>
        <s v="August"/>
        <s v="October"/>
        <s v="June"/>
        <s v="December"/>
        <s v="November"/>
        <s v="May"/>
        <s v="March"/>
      </sharedItems>
    </cacheField>
    <cacheField name="QTR" numFmtId="0">
      <sharedItems/>
    </cacheField>
    <cacheField name="COMPANY" numFmtId="0">
      <sharedItems count="124">
        <s v="Cogswell Cogs"/>
        <s v="McMahon and Tate"/>
        <s v="SpringShield"/>
        <s v="Sirius Cybernetics Corporation"/>
        <s v="LuthorCorp"/>
        <s v="General Services Corporation"/>
        <s v="The New Firm"/>
        <s v="Vandelay Industries"/>
        <s v="Primatech"/>
        <s v="Mainway Toys"/>
        <s v="Wentworth Industries"/>
        <s v="Chez Quis"/>
        <s v="Taco Grande"/>
        <s v="Wayne Enterprises"/>
        <s v="Carrys Candles"/>
        <s v="QWERTY Logistics"/>
        <s v="Nordyne Defense Dynamics"/>
        <s v="Bluth Company"/>
        <s v="Powell Motors"/>
        <s v="Blammo"/>
        <s v="Osato Chemicals"/>
        <s v="Leeding Engines Ltd."/>
        <s v="Sonky Rubber Goods"/>
        <s v="Acme Corp"/>
        <s v="Fake Brothers"/>
        <s v="Spacely Sprockets"/>
        <s v="Sample Company"/>
        <s v="Rouster and Sideways"/>
        <s v="Chotchkies"/>
        <s v="Mammoth Pictures"/>
        <s v="Kumatsu Motors"/>
        <s v="Tessier-Ashpool"/>
        <s v="Initrode"/>
        <s v="Extensive Enterprise"/>
        <s v="Flowers By Irene"/>
        <s v="Burleigh and Stronginthearm"/>
        <s v="LexCorp"/>
        <s v="Ankh-Sto Associates"/>
        <s v="Industrial Automation"/>
        <s v="The Frying Dutchman"/>
        <s v="Praxis Corporation"/>
        <s v="Thatherton Fuels"/>
        <s v="Corellian Engineering Corporation"/>
        <s v="Gadgetron"/>
        <s v="Water and Power"/>
        <s v="Data Systems"/>
        <s v="Niagular"/>
        <s v="Foo Bars"/>
        <s v="C.H. Lavatory and Sons"/>
        <s v="Klimpys"/>
        <s v="Sixty Second Avenue"/>
        <s v="Barrytron"/>
        <s v="Widget Corp"/>
        <s v="Charles Townsend Agency"/>
        <s v="United Fried Chicken"/>
        <s v="Colonial Movers"/>
        <s v="General Forge and Foundry"/>
        <s v="Compuglobalhypermeganet"/>
        <s v="ZiffCorp"/>
        <s v="Virtucon"/>
        <s v="Central Perk"/>
        <s v="Galaxy Corp"/>
        <s v="Initech"/>
        <s v="Acme, inc."/>
        <s v="Dunder Mifflin"/>
        <s v="Taggart Transcontinental"/>
        <s v="Axis Chemical Co."/>
        <s v="Krustyco"/>
        <s v="Ajax"/>
        <s v="Western Gas &amp; Electric"/>
        <s v="Roxxon"/>
        <s v="Allied Biscuit"/>
        <s v="Keedsler Motors"/>
        <s v="Chasers"/>
        <s v="U.S. Robotics and Mechanical Men"/>
        <s v="General Products"/>
        <s v="Spade and Archer"/>
        <s v="Duff Brewing Company"/>
        <s v="The Krusty Krab"/>
        <s v="Mooby Corp"/>
        <s v="Moes Tavern"/>
        <s v="123 Warehousing"/>
        <s v="Wernham Hogg"/>
        <s v="Globo Gym American Corp"/>
        <s v="Demo, inc."/>
        <s v="Roboto Industries"/>
        <s v="Globex Corporation"/>
        <s v="Incom Corporation"/>
        <s v="Omni Consimer Products"/>
        <s v="Smith and Co."/>
        <s v="Universal Export"/>
        <s v="Sombra Corporation"/>
        <s v="Globo-Chem"/>
        <s v="Thrift Bank"/>
        <s v="Three Waters"/>
        <s v="Input, Inc."/>
        <s v="Zevo Toys"/>
        <s v="Transworld Consortium"/>
        <s v="Sto Plains Holdings"/>
        <s v="Strickland Propane"/>
        <s v="North Central Positronics"/>
        <s v="Tip Top Cafe"/>
        <s v="Sample, inc"/>
        <s v="Plow King"/>
        <s v="Stay Puft Corporation"/>
        <s v="Gizmonic Institute"/>
        <s v="Gringotts"/>
        <s v="Monarch Playing Card Co."/>
        <s v="Megadodo Publications"/>
        <s v="BLAND Corporation"/>
        <s v="Minuteman Cafe"/>
        <s v="Petrox Oil Company"/>
        <s v="Videlectrix"/>
        <s v="Monks Diner"/>
        <s v="Big Kahuna Burger"/>
        <s v="ABC Telecom"/>
        <s v="Big T Burgers and Fries"/>
        <s v="Mr. Sparkle"/>
        <s v="St. Anky Bier"/>
        <s v="Milliways"/>
        <s v="Atlantic Northern"/>
        <s v="The Legitimate Businessmens Club"/>
        <s v="Demo Company"/>
        <s v="St. Anky Beer" u="1"/>
      </sharedItems>
    </cacheField>
    <cacheField name="Inflatie" numFmtId="0" formula="3%*'SALES '" databaseField="0"/>
    <cacheField name="inflatie van 3%" numFmtId="0" formula="3%&amp;'SALES '" databaseField="0"/>
    <cacheField name="Days (ORDER DATE)" numFmtId="0" databaseField="0">
      <fieldGroup base="4">
        <rangePr groupBy="days" startDate="2021-01-03T00:00:00" endDate="2023-12-31T00:00:00" groupInterval="7"/>
        <groupItems count="158">
          <s v="&lt;3-1-2021"/>
          <s v="3-1-2021 - 9-1-2021"/>
          <s v="10-1-2021 - 16-1-2021"/>
          <s v="17-1-2021 - 23-1-2021"/>
          <s v="24-1-2021 - 30-1-2021"/>
          <s v="31-1-2021 - 6-2-2021"/>
          <s v="7-2-2021 - 13-2-2021"/>
          <s v="14-2-2021 - 20-2-2021"/>
          <s v="21-2-2021 - 27-2-2021"/>
          <s v="28-2-2021 - 6-3-2021"/>
          <s v="7-3-2021 - 13-3-2021"/>
          <s v="14-3-2021 - 20-3-2021"/>
          <s v="21-3-2021 - 27-3-2021"/>
          <s v="28-3-2021 - 3-4-2021"/>
          <s v="4-4-2021 - 10-4-2021"/>
          <s v="11-4-2021 - 17-4-2021"/>
          <s v="18-4-2021 - 24-4-2021"/>
          <s v="25-4-2021 - 1-5-2021"/>
          <s v="2-5-2021 - 8-5-2021"/>
          <s v="9-5-2021 - 15-5-2021"/>
          <s v="16-5-2021 - 22-5-2021"/>
          <s v="23-5-2021 - 29-5-2021"/>
          <s v="30-5-2021 - 5-6-2021"/>
          <s v="6-6-2021 - 12-6-2021"/>
          <s v="13-6-2021 - 19-6-2021"/>
          <s v="20-6-2021 - 26-6-2021"/>
          <s v="27-6-2021 - 3-7-2021"/>
          <s v="4-7-2021 - 10-7-2021"/>
          <s v="11-7-2021 - 17-7-2021"/>
          <s v="18-7-2021 - 24-7-2021"/>
          <s v="25-7-2021 - 31-7-2021"/>
          <s v="1-8-2021 - 7-8-2021"/>
          <s v="8-8-2021 - 14-8-2021"/>
          <s v="15-8-2021 - 21-8-2021"/>
          <s v="22-8-2021 - 28-8-2021"/>
          <s v="29-8-2021 - 4-9-2021"/>
          <s v="5-9-2021 - 11-9-2021"/>
          <s v="12-9-2021 - 18-9-2021"/>
          <s v="19-9-2021 - 25-9-2021"/>
          <s v="26-9-2021 - 2-10-2021"/>
          <s v="3-10-2021 - 9-10-2021"/>
          <s v="10-10-2021 - 16-10-2021"/>
          <s v="17-10-2021 - 23-10-2021"/>
          <s v="24-10-2021 - 30-10-2021"/>
          <s v="31-10-2021 - 6-11-2021"/>
          <s v="7-11-2021 - 13-11-2021"/>
          <s v="14-11-2021 - 20-11-2021"/>
          <s v="21-11-2021 - 27-11-2021"/>
          <s v="28-11-2021 - 4-12-2021"/>
          <s v="5-12-2021 - 11-12-2021"/>
          <s v="12-12-2021 - 18-12-2021"/>
          <s v="19-12-2021 - 25-12-2021"/>
          <s v="26-12-2021 - 1-1-2022"/>
          <s v="2-1-2022 - 8-1-2022"/>
          <s v="9-1-2022 - 15-1-2022"/>
          <s v="16-1-2022 - 22-1-2022"/>
          <s v="23-1-2022 - 29-1-2022"/>
          <s v="30-1-2022 - 5-2-2022"/>
          <s v="6-2-2022 - 12-2-2022"/>
          <s v="13-2-2022 - 19-2-2022"/>
          <s v="20-2-2022 - 26-2-2022"/>
          <s v="27-2-2022 - 5-3-2022"/>
          <s v="6-3-2022 - 12-3-2022"/>
          <s v="13-3-2022 - 19-3-2022"/>
          <s v="20-3-2022 - 26-3-2022"/>
          <s v="27-3-2022 - 2-4-2022"/>
          <s v="3-4-2022 - 9-4-2022"/>
          <s v="10-4-2022 - 16-4-2022"/>
          <s v="17-4-2022 - 23-4-2022"/>
          <s v="24-4-2022 - 30-4-2022"/>
          <s v="1-5-2022 - 7-5-2022"/>
          <s v="8-5-2022 - 14-5-2022"/>
          <s v="15-5-2022 - 21-5-2022"/>
          <s v="22-5-2022 - 28-5-2022"/>
          <s v="29-5-2022 - 4-6-2022"/>
          <s v="5-6-2022 - 11-6-2022"/>
          <s v="12-6-2022 - 18-6-2022"/>
          <s v="19-6-2022 - 25-6-2022"/>
          <s v="26-6-2022 - 2-7-2022"/>
          <s v="3-7-2022 - 9-7-2022"/>
          <s v="10-7-2022 - 16-7-2022"/>
          <s v="17-7-2022 - 23-7-2022"/>
          <s v="24-7-2022 - 30-7-2022"/>
          <s v="31-7-2022 - 6-8-2022"/>
          <s v="7-8-2022 - 13-8-2022"/>
          <s v="14-8-2022 - 20-8-2022"/>
          <s v="21-8-2022 - 27-8-2022"/>
          <s v="28-8-2022 - 3-9-2022"/>
          <s v="4-9-2022 - 10-9-2022"/>
          <s v="11-9-2022 - 17-9-2022"/>
          <s v="18-9-2022 - 24-9-2022"/>
          <s v="25-9-2022 - 1-10-2022"/>
          <s v="2-10-2022 - 8-10-2022"/>
          <s v="9-10-2022 - 15-10-2022"/>
          <s v="16-10-2022 - 22-10-2022"/>
          <s v="23-10-2022 - 29-10-2022"/>
          <s v="30-10-2022 - 5-11-2022"/>
          <s v="6-11-2022 - 12-11-2022"/>
          <s v="13-11-2022 - 19-11-2022"/>
          <s v="20-11-2022 - 26-11-2022"/>
          <s v="27-11-2022 - 3-12-2022"/>
          <s v="4-12-2022 - 10-12-2022"/>
          <s v="11-12-2022 - 17-12-2022"/>
          <s v="18-12-2022 - 24-12-2022"/>
          <s v="25-12-2022 - 31-12-2022"/>
          <s v="1-1-2023 - 7-1-2023"/>
          <s v="8-1-2023 - 14-1-2023"/>
          <s v="15-1-2023 - 21-1-2023"/>
          <s v="22-1-2023 - 28-1-2023"/>
          <s v="29-1-2023 - 4-2-2023"/>
          <s v="5-2-2023 - 11-2-2023"/>
          <s v="12-2-2023 - 18-2-2023"/>
          <s v="19-2-2023 - 25-2-2023"/>
          <s v="26-2-2023 - 4-3-2023"/>
          <s v="5-3-2023 - 11-3-2023"/>
          <s v="12-3-2023 - 18-3-2023"/>
          <s v="19-3-2023 - 25-3-2023"/>
          <s v="26-3-2023 - 1-4-2023"/>
          <s v="2-4-2023 - 8-4-2023"/>
          <s v="9-4-2023 - 15-4-2023"/>
          <s v="16-4-2023 - 22-4-2023"/>
          <s v="23-4-2023 - 29-4-2023"/>
          <s v="30-4-2023 - 6-5-2023"/>
          <s v="7-5-2023 - 13-5-2023"/>
          <s v="14-5-2023 - 20-5-2023"/>
          <s v="21-5-2023 - 27-5-2023"/>
          <s v="28-5-2023 - 3-6-2023"/>
          <s v="4-6-2023 - 10-6-2023"/>
          <s v="11-6-2023 - 17-6-2023"/>
          <s v="18-6-2023 - 24-6-2023"/>
          <s v="25-6-2023 - 1-7-2023"/>
          <s v="2-7-2023 - 8-7-2023"/>
          <s v="9-7-2023 - 15-7-2023"/>
          <s v="16-7-2023 - 22-7-2023"/>
          <s v="23-7-2023 - 29-7-2023"/>
          <s v="30-7-2023 - 5-8-2023"/>
          <s v="6-8-2023 - 12-8-2023"/>
          <s v="13-8-2023 - 19-8-2023"/>
          <s v="20-8-2023 - 26-8-2023"/>
          <s v="27-8-2023 - 2-9-2023"/>
          <s v="3-9-2023 - 9-9-2023"/>
          <s v="10-9-2023 - 16-9-2023"/>
          <s v="17-9-2023 - 23-9-2023"/>
          <s v="24-9-2023 - 30-9-2023"/>
          <s v="1-10-2023 - 7-10-2023"/>
          <s v="8-10-2023 - 14-10-2023"/>
          <s v="15-10-2023 - 21-10-2023"/>
          <s v="22-10-2023 - 28-10-2023"/>
          <s v="29-10-2023 - 4-11-2023"/>
          <s v="5-11-2023 - 11-11-2023"/>
          <s v="12-11-2023 - 18-11-2023"/>
          <s v="19-11-2023 - 25-11-2023"/>
          <s v="26-11-2023 - 2-12-2023"/>
          <s v="3-12-2023 - 9-12-2023"/>
          <s v="10-12-2023 - 16-12-2023"/>
          <s v="17-12-2023 - 23-12-2023"/>
          <s v="24-12-2023 - 30-12-2023"/>
          <s v="&gt;31-12-2023"/>
        </groupItems>
      </fieldGroup>
    </cacheField>
    <cacheField name="inflation" numFmtId="0" formula=" 3%*'SALES '" databaseField="0"/>
    <cacheField name="Field1" numFmtId="0" formula=" 3%*'SALES '" databaseField="0"/>
  </cacheFields>
  <extLst>
    <ext xmlns:x14="http://schemas.microsoft.com/office/spreadsheetml/2009/9/main" uri="{725AE2AE-9491-48be-B2B4-4EB974FC3084}">
      <x14:pivotCacheDefinition pivotCacheId="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_pc_2" refreshedDate="45250.65433287037" createdVersion="8" refreshedVersion="8" minRefreshableVersion="3" recordCount="607" xr:uid="{0D61B180-A1C3-4F83-8E29-E1C30010A171}">
  <cacheSource type="worksheet">
    <worksheetSource name="Table1"/>
  </cacheSource>
  <cacheFields count="11">
    <cacheField name="CUSTOMER" numFmtId="0">
      <sharedItems/>
    </cacheField>
    <cacheField name="PRODUCTS" numFmtId="0">
      <sharedItems count="5">
        <s v="Cola"/>
        <s v="Tonic"/>
        <s v="Water"/>
        <s v="Bier"/>
        <s v="spa"/>
      </sharedItems>
    </cacheField>
    <cacheField name="SALES PERSON" numFmtId="0">
      <sharedItems/>
    </cacheField>
    <cacheField name="REGION" numFmtId="0">
      <sharedItems/>
    </cacheField>
    <cacheField name="ORDER DATE" numFmtId="14">
      <sharedItems containsSemiMixedTypes="0" containsNonDate="0" containsDate="1" containsString="0" minDate="2021-01-03T00:00:00" maxDate="2023-12-31T00:00:00"/>
    </cacheField>
    <cacheField name="SALES " numFmtId="165">
      <sharedItems containsSemiMixedTypes="0" containsString="0" containsNumber="1" containsInteger="1" minValue="0" maxValue="234157"/>
    </cacheField>
    <cacheField name="YEAR" numFmtId="0">
      <sharedItems containsSemiMixedTypes="0" containsString="0" containsNumber="1" containsInteger="1" minValue="2021" maxValue="2023" count="3">
        <n v="2022"/>
        <n v="2021"/>
        <n v="2023"/>
      </sharedItems>
    </cacheField>
    <cacheField name="MONTH" numFmtId="0">
      <sharedItems count="12">
        <s v="September"/>
        <s v="July"/>
        <s v="January"/>
        <s v="February"/>
        <s v="April"/>
        <s v="August"/>
        <s v="October"/>
        <s v="June"/>
        <s v="December"/>
        <s v="November"/>
        <s v="May"/>
        <s v="March"/>
      </sharedItems>
    </cacheField>
    <cacheField name="QTR" numFmtId="0">
      <sharedItems/>
    </cacheField>
    <cacheField name="COMPANY" numFmtId="0">
      <sharedItems/>
    </cacheField>
    <cacheField name="Field1" numFmtId="0" formula=" 3%*'SALES '"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bruiker" refreshedDate="45251.636332870374" createdVersion="8" refreshedVersion="8" minRefreshableVersion="3" recordCount="192" xr:uid="{737FFCEE-489C-4562-BD3C-F49CD2525CD4}">
  <cacheSource type="worksheet">
    <worksheetSource ref="A1:J193" sheet="Data van 2023"/>
  </cacheSource>
  <cacheFields count="15">
    <cacheField name="CUSTOMER" numFmtId="0">
      <sharedItems/>
    </cacheField>
    <cacheField name="PRODUCTS" numFmtId="0">
      <sharedItems count="4">
        <s v="Bier"/>
        <s v="Cola"/>
        <s v="Tonic"/>
        <s v="Water"/>
      </sharedItems>
    </cacheField>
    <cacheField name="SALES PERSON" numFmtId="0">
      <sharedItems/>
    </cacheField>
    <cacheField name="REGION" numFmtId="0">
      <sharedItems/>
    </cacheField>
    <cacheField name="ORDER DATE" numFmtId="168">
      <sharedItems containsSemiMixedTypes="0" containsNonDate="0" containsDate="1" containsString="0" minDate="2023-01-03T00:00:00" maxDate="2023-12-31T00:00:00" count="87">
        <d v="2023-12-22T00:00:00"/>
        <d v="2023-12-08T00:00:00"/>
        <d v="2023-11-01T00:00:00"/>
        <d v="2023-10-04T00:00:00"/>
        <d v="2023-02-08T00:00:00"/>
        <d v="2023-08-19T00:00:00"/>
        <d v="2023-10-13T00:00:00"/>
        <d v="2023-11-28T00:00:00"/>
        <d v="2023-10-31T00:00:00"/>
        <d v="2023-09-16T00:00:00"/>
        <d v="2023-12-19T00:00:00"/>
        <d v="2023-12-24T00:00:00"/>
        <d v="2023-05-18T00:00:00"/>
        <d v="2023-02-16T00:00:00"/>
        <d v="2023-03-21T00:00:00"/>
        <d v="2023-10-28T00:00:00"/>
        <d v="2023-07-13T00:00:00"/>
        <d v="2023-06-15T00:00:00"/>
        <d v="2023-07-26T00:00:00"/>
        <d v="2023-10-25T00:00:00"/>
        <d v="2023-10-10T00:00:00"/>
        <d v="2023-08-10T00:00:00"/>
        <d v="2023-02-01T00:00:00"/>
        <d v="2023-06-29T00:00:00"/>
        <d v="2023-04-06T00:00:00"/>
        <d v="2023-02-15T00:00:00"/>
        <d v="2023-01-24T00:00:00"/>
        <d v="2023-07-07T00:00:00"/>
        <d v="2023-11-15T00:00:00"/>
        <d v="2023-01-03T00:00:00"/>
        <d v="2023-06-24T00:00:00"/>
        <d v="2023-05-05T00:00:00"/>
        <d v="2023-12-20T00:00:00"/>
        <d v="2023-10-17T00:00:00"/>
        <d v="2023-05-12T00:00:00"/>
        <d v="2023-09-08T00:00:00"/>
        <d v="2023-11-19T00:00:00"/>
        <d v="2023-06-30T00:00:00"/>
        <d v="2023-05-16T00:00:00"/>
        <d v="2023-03-16T00:00:00"/>
        <d v="2023-12-01T00:00:00"/>
        <d v="2023-09-14T00:00:00"/>
        <d v="2023-09-07T00:00:00"/>
        <d v="2023-01-12T00:00:00"/>
        <d v="2023-10-11T00:00:00"/>
        <d v="2023-09-13T00:00:00"/>
        <d v="2023-08-04T00:00:00"/>
        <d v="2023-12-21T00:00:00"/>
        <d v="2023-09-28T00:00:00"/>
        <d v="2023-08-23T00:00:00"/>
        <d v="2023-06-01T00:00:00"/>
        <d v="2023-08-12T00:00:00"/>
        <d v="2023-04-15T00:00:00"/>
        <d v="2023-04-13T00:00:00"/>
        <d v="2023-03-09T00:00:00"/>
        <d v="2023-09-15T00:00:00"/>
        <d v="2023-05-10T00:00:00"/>
        <d v="2023-10-21T00:00:00"/>
        <d v="2023-11-03T00:00:00"/>
        <d v="2023-11-11T00:00:00"/>
        <d v="2023-09-26T00:00:00"/>
        <d v="2023-06-28T00:00:00"/>
        <d v="2023-08-01T00:00:00"/>
        <d v="2023-11-14T00:00:00"/>
        <d v="2023-11-17T00:00:00"/>
        <d v="2023-12-23T00:00:00"/>
        <d v="2023-06-02T00:00:00"/>
        <d v="2023-06-08T00:00:00"/>
        <d v="2023-03-15T00:00:00"/>
        <d v="2023-03-08T00:00:00"/>
        <d v="2023-09-06T00:00:00"/>
        <d v="2023-03-14T00:00:00"/>
        <d v="2023-09-21T00:00:00"/>
        <d v="2023-11-22T00:00:00"/>
        <d v="2023-08-08T00:00:00"/>
        <d v="2023-12-29T00:00:00"/>
        <d v="2023-07-14T00:00:00"/>
        <d v="2023-10-01T00:00:00"/>
        <d v="2023-07-06T00:00:00"/>
        <d v="2023-07-27T00:00:00"/>
        <d v="2023-05-11T00:00:00"/>
        <d v="2023-06-22T00:00:00"/>
        <d v="2023-11-29T00:00:00"/>
        <d v="2023-11-24T00:00:00"/>
        <d v="2023-12-30T00:00:00"/>
        <d v="2023-01-25T00:00:00"/>
        <d v="2023-12-14T00:00:00"/>
      </sharedItems>
      <fieldGroup par="12"/>
    </cacheField>
    <cacheField name="SALES " numFmtId="3">
      <sharedItems containsSemiMixedTypes="0" containsString="0" containsNumber="1" containsInteger="1" minValue="10090" maxValue="144719" count="190">
        <n v="65622"/>
        <n v="65026"/>
        <n v="38999"/>
        <n v="95561"/>
        <n v="87105"/>
        <n v="15306"/>
        <n v="29549"/>
        <n v="30674"/>
        <n v="87571"/>
        <n v="59339"/>
        <n v="36790"/>
        <n v="45728"/>
        <n v="53158"/>
        <n v="66901"/>
        <n v="73667"/>
        <n v="57670"/>
        <n v="65904"/>
        <n v="62324"/>
        <n v="35958"/>
        <n v="10780"/>
        <n v="10338"/>
        <n v="82202"/>
        <n v="74024"/>
        <n v="45991"/>
        <n v="34753"/>
        <n v="62535"/>
        <n v="31876"/>
        <n v="35366"/>
        <n v="50376"/>
        <n v="90967"/>
        <n v="93159"/>
        <n v="20216"/>
        <n v="24843"/>
        <n v="59810"/>
        <n v="64078"/>
        <n v="96209"/>
        <n v="69631"/>
        <n v="38301"/>
        <n v="61386"/>
        <n v="30769"/>
        <n v="26804"/>
        <n v="53045"/>
        <n v="79633"/>
        <n v="11145"/>
        <n v="27946"/>
        <n v="87868"/>
        <n v="65052"/>
        <n v="57570"/>
        <n v="70149"/>
        <n v="90599"/>
        <n v="59828"/>
        <n v="93577"/>
        <n v="17056"/>
        <n v="34096"/>
        <n v="40833"/>
        <n v="89734"/>
        <n v="13307"/>
        <n v="99595"/>
        <n v="70994"/>
        <n v="85616"/>
        <n v="41230"/>
        <n v="29923"/>
        <n v="90717"/>
        <n v="25249"/>
        <n v="48278"/>
        <n v="95527"/>
        <n v="56502"/>
        <n v="24997"/>
        <n v="18850"/>
        <n v="19056"/>
        <n v="45210"/>
        <n v="90340"/>
        <n v="87184"/>
        <n v="29185"/>
        <n v="30583"/>
        <n v="10090"/>
        <n v="62350"/>
        <n v="25000"/>
        <n v="83675"/>
        <n v="144719"/>
        <n v="92891"/>
        <n v="90387"/>
        <n v="44262"/>
        <n v="43061"/>
        <n v="68002"/>
        <n v="88672"/>
        <n v="94652"/>
        <n v="28390"/>
        <n v="18125"/>
        <n v="80254"/>
        <n v="49713"/>
        <n v="74306"/>
        <n v="95925"/>
        <n v="57650"/>
        <n v="58639"/>
        <n v="71644"/>
        <n v="14378"/>
        <n v="34338"/>
        <n v="94904"/>
        <n v="71006"/>
        <n v="41826"/>
        <n v="11136"/>
        <n v="43380"/>
        <n v="66181"/>
        <n v="94240"/>
        <n v="16527"/>
        <n v="99202"/>
        <n v="29970"/>
        <n v="22202"/>
        <n v="38281"/>
        <n v="37683"/>
        <n v="71664"/>
        <n v="55290"/>
        <n v="17030"/>
        <n v="20650"/>
        <n v="31641"/>
        <n v="32910"/>
        <n v="80441"/>
        <n v="47084"/>
        <n v="95630"/>
        <n v="76300"/>
        <n v="29333"/>
        <n v="12816"/>
        <n v="98483"/>
        <n v="37346"/>
        <n v="32553"/>
        <n v="86706"/>
        <n v="98116"/>
        <n v="57579"/>
        <n v="51708"/>
        <n v="80267"/>
        <n v="27695"/>
        <n v="11347"/>
        <n v="79534"/>
        <n v="72408"/>
        <n v="46853"/>
        <n v="73310"/>
        <n v="99542"/>
        <n v="21385"/>
        <n v="19611"/>
        <n v="63116"/>
        <n v="73163"/>
        <n v="17405"/>
        <n v="56565"/>
        <n v="38668"/>
        <n v="84818"/>
        <n v="16918"/>
        <n v="23750"/>
        <n v="86647"/>
        <n v="21680"/>
        <n v="77660"/>
        <n v="88717"/>
        <n v="86327"/>
        <n v="39431"/>
        <n v="59226"/>
        <n v="95529"/>
        <n v="88297"/>
        <n v="12429"/>
        <n v="46740"/>
        <n v="69052"/>
        <n v="34714"/>
        <n v="99220"/>
        <n v="58557"/>
        <n v="59452"/>
        <n v="17523"/>
        <n v="40118"/>
        <n v="91812"/>
        <n v="66747"/>
        <n v="52045"/>
        <n v="24499"/>
        <n v="54397"/>
        <n v="46063"/>
        <n v="59531"/>
        <n v="74557"/>
        <n v="24921"/>
        <n v="53265"/>
        <n v="28871"/>
        <n v="20830"/>
        <n v="71281"/>
        <n v="53471"/>
        <n v="70480"/>
        <n v="33031"/>
        <n v="14127"/>
        <n v="63923"/>
        <n v="74697"/>
        <n v="71112"/>
        <n v="88763"/>
        <n v="11910"/>
        <n v="46788"/>
        <n v="99101"/>
      </sharedItems>
      <fieldGroup base="5">
        <rangePr startNum="10090" endNum="144719" groupInterval="10000"/>
        <groupItems count="16">
          <s v="&lt;10090"/>
          <s v="10090-20089"/>
          <s v="20090-30089"/>
          <s v="30090-40089"/>
          <s v="40090-50089"/>
          <s v="50090-60089"/>
          <s v="60090-70089"/>
          <s v="70090-80089"/>
          <s v="80090-90089"/>
          <s v="90090-100089"/>
          <s v="100090-110089"/>
          <s v="110090-120089"/>
          <s v="120090-130089"/>
          <s v="130090-140089"/>
          <s v="140090-150089"/>
          <s v="&gt;150090"/>
        </groupItems>
      </fieldGroup>
    </cacheField>
    <cacheField name="YEAR" numFmtId="0">
      <sharedItems containsSemiMixedTypes="0" containsString="0" containsNumber="1" containsInteger="1" minValue="2023" maxValue="2023" count="1">
        <n v="2023"/>
      </sharedItems>
    </cacheField>
    <cacheField name="MONTH" numFmtId="0">
      <sharedItems/>
    </cacheField>
    <cacheField name="QTR" numFmtId="0">
      <sharedItems/>
    </cacheField>
    <cacheField name="COMPANY" numFmtId="0">
      <sharedItems/>
    </cacheField>
    <cacheField name="Inflatie" numFmtId="0" formula="3%*'SALES '" databaseField="0"/>
    <cacheField name="inflatie van 3%" numFmtId="0" formula="3%&amp;'SALES '" databaseField="0"/>
    <cacheField name="Days (ORDER DATE)" numFmtId="0" databaseField="0">
      <fieldGroup base="4">
        <rangePr groupBy="days" startDate="2023-01-03T00:00:00" endDate="2023-12-31T00:00:00" groupInterval="7"/>
        <groupItems count="54">
          <s v="&lt;3-1-2023"/>
          <s v="3-1-2023 - 9-1-2023"/>
          <s v="10-1-2023 - 16-1-2023"/>
          <s v="17-1-2023 - 23-1-2023"/>
          <s v="24-1-2023 - 30-1-2023"/>
          <s v="31-1-2023 - 6-2-2023"/>
          <s v="7-2-2023 - 13-2-2023"/>
          <s v="14-2-2023 - 20-2-2023"/>
          <s v="21-2-2023 - 27-2-2023"/>
          <s v="28-2-2023 - 6-3-2023"/>
          <s v="7-3-2023 - 13-3-2023"/>
          <s v="14-3-2023 - 20-3-2023"/>
          <s v="21-3-2023 - 27-3-2023"/>
          <s v="28-3-2023 - 3-4-2023"/>
          <s v="4-4-2023 - 10-4-2023"/>
          <s v="11-4-2023 - 17-4-2023"/>
          <s v="18-4-2023 - 24-4-2023"/>
          <s v="25-4-2023 - 1-5-2023"/>
          <s v="2-5-2023 - 8-5-2023"/>
          <s v="9-5-2023 - 15-5-2023"/>
          <s v="16-5-2023 - 22-5-2023"/>
          <s v="23-5-2023 - 29-5-2023"/>
          <s v="30-5-2023 - 5-6-2023"/>
          <s v="6-6-2023 - 12-6-2023"/>
          <s v="13-6-2023 - 19-6-2023"/>
          <s v="20-6-2023 - 26-6-2023"/>
          <s v="27-6-2023 - 3-7-2023"/>
          <s v="4-7-2023 - 10-7-2023"/>
          <s v="11-7-2023 - 17-7-2023"/>
          <s v="18-7-2023 - 24-7-2023"/>
          <s v="25-7-2023 - 31-7-2023"/>
          <s v="1-8-2023 - 7-8-2023"/>
          <s v="8-8-2023 - 14-8-2023"/>
          <s v="15-8-2023 - 21-8-2023"/>
          <s v="22-8-2023 - 28-8-2023"/>
          <s v="29-8-2023 - 4-9-2023"/>
          <s v="5-9-2023 - 11-9-2023"/>
          <s v="12-9-2023 - 18-9-2023"/>
          <s v="19-9-2023 - 25-9-2023"/>
          <s v="26-9-2023 - 2-10-2023"/>
          <s v="3-10-2023 - 9-10-2023"/>
          <s v="10-10-2023 - 16-10-2023"/>
          <s v="17-10-2023 - 23-10-2023"/>
          <s v="24-10-2023 - 30-10-2023"/>
          <s v="31-10-2023 - 6-11-2023"/>
          <s v="7-11-2023 - 13-11-2023"/>
          <s v="14-11-2023 - 20-11-2023"/>
          <s v="21-11-2023 - 27-11-2023"/>
          <s v="28-11-2023 - 4-12-2023"/>
          <s v="5-12-2023 - 11-12-2023"/>
          <s v="12-12-2023 - 18-12-2023"/>
          <s v="19-12-2023 - 25-12-2023"/>
          <s v="26-12-2023 - 31-12-2023"/>
          <s v="&gt;31-12-2023"/>
        </groupItems>
      </fieldGroup>
    </cacheField>
    <cacheField name="inflation" numFmtId="0" formula=" 3%*'SALES '" databaseField="0"/>
    <cacheField name="Field1" numFmtId="0" formula=" 3%*'SALES '"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s v="TACOS LTD"/>
    <x v="0"/>
    <s v="Jacky Lee"/>
    <s v="ASIA"/>
    <d v="2018-01-14T00:00:00"/>
    <n v="61439"/>
    <x v="0"/>
    <s v="September"/>
    <s v="Q3"/>
    <s v="BLAND Corporation"/>
  </r>
  <r>
    <s v="TACOS LTD"/>
    <x v="1"/>
    <s v="Jacky Lee"/>
    <s v="ASIA"/>
    <d v="2018-05-11T00:00:00"/>
    <n v="53471"/>
    <x v="0"/>
    <s v="September"/>
    <s v="Q3"/>
    <s v="Monarch Playing Card Co."/>
  </r>
  <r>
    <s v="TACOS LTD"/>
    <x v="2"/>
    <s v="Jacky Lee"/>
    <s v="ASIA"/>
    <d v="2018-09-26T00:00:00"/>
    <n v="88763"/>
    <x v="0"/>
    <s v="September"/>
    <s v="Q3"/>
    <s v="Powell Motors"/>
  </r>
  <r>
    <s v="TACOS LTD"/>
    <x v="3"/>
    <s v="Jacky Lee"/>
    <s v="ASIA"/>
    <d v="2018-10-13T00:00:00"/>
    <n v="53265"/>
    <x v="0"/>
    <s v="September"/>
    <s v="Q3"/>
    <s v="Videlectrix"/>
  </r>
  <r>
    <s v="TACOS LTD"/>
    <x v="1"/>
    <s v="Jacky Lee"/>
    <s v="ASIA"/>
    <d v="2018-06-29T00:00:00"/>
    <n v="59452"/>
    <x v="0"/>
    <s v="October"/>
    <s v="Q4"/>
    <s v="Krustyco"/>
  </r>
  <r>
    <s v="TACOS LTD"/>
    <x v="2"/>
    <s v="Jacky Lee"/>
    <s v="ASIA"/>
    <d v="2018-07-14T00:00:00"/>
    <n v="46063"/>
    <x v="0"/>
    <s v="October"/>
    <s v="Q4"/>
    <s v="Industrial Automation"/>
  </r>
  <r>
    <s v="TACOS LTD"/>
    <x v="0"/>
    <s v="Jacky Lee"/>
    <s v="ASIA"/>
    <d v="2018-07-27T00:00:00"/>
    <n v="66747"/>
    <x v="0"/>
    <s v="October"/>
    <s v="Q4"/>
    <s v="Nordyne Defense Dynamics"/>
  </r>
  <r>
    <s v="TACOS LTD"/>
    <x v="3"/>
    <s v="Jacky Lee"/>
    <s v="ASIA"/>
    <d v="2018-08-10T00:00:00"/>
    <n v="69052"/>
    <x v="0"/>
    <s v="October"/>
    <s v="Q4"/>
    <s v="Zevo Toys"/>
  </r>
  <r>
    <s v="TACOS LTD"/>
    <x v="2"/>
    <s v="Jacky Lee"/>
    <s v="ASIA"/>
    <d v="2018-05-12T00:00:00"/>
    <n v="95529"/>
    <x v="0"/>
    <s v="November"/>
    <s v="Q4"/>
    <s v="Sirius Cybernetics Corporation"/>
  </r>
  <r>
    <s v="TACOS LTD"/>
    <x v="1"/>
    <s v="Jacky Lee"/>
    <s v="ASIA"/>
    <d v="2018-06-15T00:00:00"/>
    <n v="23750"/>
    <x v="0"/>
    <s v="November"/>
    <s v="Q4"/>
    <s v="Initech"/>
  </r>
  <r>
    <s v="TACOS LTD"/>
    <x v="3"/>
    <s v="Jacky Lee"/>
    <s v="ASIA"/>
    <d v="2018-09-06T00:00:00"/>
    <n v="56565"/>
    <x v="0"/>
    <s v="November"/>
    <s v="Q4"/>
    <s v="Ajax"/>
  </r>
  <r>
    <s v="TACOS LTD"/>
    <x v="0"/>
    <s v="Jacky Lee"/>
    <s v="ASIA"/>
    <d v="2018-10-04T00:00:00"/>
    <n v="88717"/>
    <x v="0"/>
    <s v="November"/>
    <s v="Q4"/>
    <s v="Petrox Oil Company"/>
  </r>
  <r>
    <s v="TACOS LTD"/>
    <x v="1"/>
    <s v="Jacky Lee"/>
    <s v="ASIA"/>
    <d v="2018-09-06T00:00:00"/>
    <n v="27695"/>
    <x v="0"/>
    <s v="May"/>
    <s v="Q2"/>
    <s v="General Forge and Foundry"/>
  </r>
  <r>
    <s v="TACOS LTD"/>
    <x v="2"/>
    <s v="Jacky Lee"/>
    <s v="ASIA"/>
    <d v="2018-09-14T00:00:00"/>
    <n v="19611"/>
    <x v="0"/>
    <s v="May"/>
    <s v="Q2"/>
    <s v="United Fried Chicken"/>
  </r>
  <r>
    <s v="TACOS LTD"/>
    <x v="0"/>
    <s v="Jacky Lee"/>
    <s v="ASIA"/>
    <d v="2018-09-21T00:00:00"/>
    <n v="46853"/>
    <x v="0"/>
    <s v="May"/>
    <s v="Q2"/>
    <s v="Vandelay Industries"/>
  </r>
  <r>
    <s v="TACOS LTD"/>
    <x v="3"/>
    <s v="Jacky Lee"/>
    <s v="ASIA"/>
    <d v="2018-11-14T00:00:00"/>
    <n v="98116"/>
    <x v="0"/>
    <s v="May"/>
    <s v="Q2"/>
    <s v="Leeding Engines Ltd."/>
  </r>
  <r>
    <s v="TACOS LTD"/>
    <x v="2"/>
    <s v="Jacky Lee"/>
    <s v="ASIA"/>
    <d v="2018-03-15T00:00:00"/>
    <n v="37346"/>
    <x v="0"/>
    <s v="March"/>
    <s v="Q1"/>
    <s v="Transworld Consortium"/>
  </r>
  <r>
    <s v="TACOS LTD"/>
    <x v="0"/>
    <s v="Jacky Lee"/>
    <s v="ASIA"/>
    <d v="2018-06-01T00:00:00"/>
    <n v="76300"/>
    <x v="0"/>
    <s v="March"/>
    <s v="Q1"/>
    <s v="St. Anky Beer"/>
  </r>
  <r>
    <s v="TACOS LTD"/>
    <x v="1"/>
    <s v="Jacky Lee"/>
    <s v="ASIA"/>
    <d v="2018-06-02T00:00:00"/>
    <n v="32910"/>
    <x v="0"/>
    <s v="March"/>
    <s v="Q1"/>
    <s v="Cogswell Cogs"/>
  </r>
  <r>
    <s v="TACOS LTD"/>
    <x v="3"/>
    <s v="Jacky Lee"/>
    <s v="ASIA"/>
    <d v="2018-11-17T00:00:00"/>
    <n v="55290"/>
    <x v="0"/>
    <s v="March"/>
    <s v="Q1"/>
    <s v="Incom Corporation"/>
  </r>
  <r>
    <s v="TACOS LTD"/>
    <x v="2"/>
    <s v="Jacky Lee"/>
    <s v="ASIA"/>
    <d v="2018-03-16T00:00:00"/>
    <n v="22202"/>
    <x v="0"/>
    <s v="June"/>
    <s v="Q2"/>
    <s v="Virtucon"/>
  </r>
  <r>
    <s v="TACOS LTD"/>
    <x v="3"/>
    <s v="Jacky Lee"/>
    <s v="ASIA"/>
    <d v="2018-08-01T00:00:00"/>
    <n v="14378"/>
    <x v="0"/>
    <s v="June"/>
    <s v="Q2"/>
    <s v="Blammo"/>
  </r>
  <r>
    <s v="TACOS LTD"/>
    <x v="1"/>
    <s v="Jacky Lee"/>
    <s v="ASIA"/>
    <d v="2018-09-26T00:00:00"/>
    <n v="41826"/>
    <x v="0"/>
    <s v="June"/>
    <s v="Q2"/>
    <s v="Duff Brewing Company"/>
  </r>
  <r>
    <s v="TACOS LTD"/>
    <x v="0"/>
    <s v="Jacky Lee"/>
    <s v="ASIA"/>
    <d v="2018-11-03T00:00:00"/>
    <n v="94240"/>
    <x v="0"/>
    <s v="June"/>
    <s v="Q2"/>
    <s v="Wernham Hogg"/>
  </r>
  <r>
    <s v="TACOS LTD"/>
    <x v="2"/>
    <s v="Jacky Lee"/>
    <s v="ASIA"/>
    <d v="2018-02-15T00:00:00"/>
    <n v="95925"/>
    <x v="0"/>
    <s v="July"/>
    <s v="Q3"/>
    <s v="Kumatsu Motors"/>
  </r>
  <r>
    <s v="TACOS LTD"/>
    <x v="1"/>
    <s v="Jacky Lee"/>
    <s v="ASIA"/>
    <d v="2018-10-28T00:00:00"/>
    <n v="68002"/>
    <x v="0"/>
    <s v="July"/>
    <s v="Q3"/>
    <s v="Dunder Mifflin"/>
  </r>
  <r>
    <s v="TACOS LTD"/>
    <x v="0"/>
    <s v="Jacky Lee"/>
    <s v="ASIA"/>
    <d v="2018-11-03T00:00:00"/>
    <n v="18125"/>
    <x v="0"/>
    <s v="July"/>
    <s v="Q3"/>
    <s v="Gadgetron"/>
  </r>
  <r>
    <s v="TACOS LTD"/>
    <x v="3"/>
    <s v="Jacky Lee"/>
    <s v="ASIA"/>
    <d v="2018-11-28T00:00:00"/>
    <n v="92891"/>
    <x v="0"/>
    <s v="July"/>
    <s v="Q3"/>
    <s v="Input, Inc."/>
  </r>
  <r>
    <s v="TACOS LTD"/>
    <x v="1"/>
    <s v="Jacky Lee"/>
    <s v="ASIA"/>
    <d v="2018-06-01T00:00:00"/>
    <n v="18850"/>
    <x v="0"/>
    <s v="January"/>
    <s v="Q1"/>
    <s v="Barrytron"/>
  </r>
  <r>
    <s v="TACOS LTD"/>
    <x v="2"/>
    <s v="Jacky Lee"/>
    <s v="ASIA"/>
    <d v="2018-08-04T00:00:00"/>
    <n v="62350"/>
    <x v="0"/>
    <s v="January"/>
    <s v="Q1"/>
    <s v="The Legitimate Businessmens Club"/>
  </r>
  <r>
    <s v="TACOS LTD"/>
    <x v="3"/>
    <s v="Jacky Lee"/>
    <s v="ASIA"/>
    <d v="2018-08-23T00:00:00"/>
    <n v="48278"/>
    <x v="0"/>
    <s v="January"/>
    <s v="Q1"/>
    <s v="Colonial Movers"/>
  </r>
  <r>
    <s v="TACOS LTD"/>
    <x v="0"/>
    <s v="Jacky Lee"/>
    <s v="ASIA"/>
    <d v="2018-11-28T00:00:00"/>
    <n v="87184"/>
    <x v="0"/>
    <s v="January"/>
    <s v="Q1"/>
    <s v="Primatech"/>
  </r>
  <r>
    <s v="TACOS LTD"/>
    <x v="0"/>
    <s v="Jacky Lee"/>
    <s v="ASIA"/>
    <d v="2018-01-12T00:00:00"/>
    <n v="13307"/>
    <x v="0"/>
    <s v="February"/>
    <s v="Q1"/>
    <s v="Sonky Rubber Goods"/>
  </r>
  <r>
    <s v="TACOS LTD"/>
    <x v="3"/>
    <s v="Jacky Lee"/>
    <s v="ASIA"/>
    <d v="2018-02-01T00:00:00"/>
    <n v="70149"/>
    <x v="0"/>
    <s v="February"/>
    <s v="Q1"/>
    <s v="Corellian Engineering Corporation"/>
  </r>
  <r>
    <s v="TACOS LTD"/>
    <x v="1"/>
    <s v="Jacky Lee"/>
    <s v="ASIA"/>
    <d v="2018-03-16T00:00:00"/>
    <n v="17056"/>
    <x v="0"/>
    <s v="February"/>
    <s v="Q1"/>
    <s v="Carrys Candles"/>
  </r>
  <r>
    <s v="TACOS LTD"/>
    <x v="2"/>
    <s v="Jacky Lee"/>
    <s v="ASIA"/>
    <d v="2018-08-04T00:00:00"/>
    <n v="41230"/>
    <x v="0"/>
    <s v="February"/>
    <s v="Q1"/>
    <s v="Osato Chemicals"/>
  </r>
  <r>
    <s v="TACOS LTD"/>
    <x v="3"/>
    <s v="Jacky Lee"/>
    <s v="ASIA"/>
    <d v="2018-01-24T00:00:00"/>
    <n v="24843"/>
    <x v="0"/>
    <s v="December"/>
    <s v="Q4"/>
    <s v="Axis Chemical Co."/>
  </r>
  <r>
    <s v="TACOS LTD"/>
    <x v="0"/>
    <s v="Jacky Lee"/>
    <s v="ASIA"/>
    <d v="2018-05-05T00:00:00"/>
    <n v="26804"/>
    <x v="0"/>
    <s v="December"/>
    <s v="Q4"/>
    <s v="Roxxon"/>
  </r>
  <r>
    <s v="TACOS LTD"/>
    <x v="2"/>
    <s v="Jacky Lee"/>
    <s v="ASIA"/>
    <d v="2018-05-12T00:00:00"/>
    <n v="27946"/>
    <x v="0"/>
    <s v="December"/>
    <s v="Q4"/>
    <s v="U.S. Robotics and Mechanical Men"/>
  </r>
  <r>
    <s v="TACOS LTD"/>
    <x v="1"/>
    <s v="Jacky Lee"/>
    <s v="ASIA"/>
    <d v="2018-11-15T00:00:00"/>
    <n v="69631"/>
    <x v="0"/>
    <s v="December"/>
    <s v="Q4"/>
    <s v="Roboto Industries"/>
  </r>
  <r>
    <s v="TACOS LTD"/>
    <x v="3"/>
    <s v="Jacky Lee"/>
    <s v="ASIA"/>
    <d v="2018-03-21T00:00:00"/>
    <n v="65904"/>
    <x v="0"/>
    <s v="August"/>
    <s v="Q3"/>
    <s v="Mainway Toys"/>
  </r>
  <r>
    <s v="TACOS LTD"/>
    <x v="1"/>
    <s v="Jacky Lee"/>
    <s v="ASIA"/>
    <d v="2018-06-15T00:00:00"/>
    <n v="10338"/>
    <x v="0"/>
    <s v="August"/>
    <s v="Q3"/>
    <s v="General Services Corporation"/>
  </r>
  <r>
    <s v="TACOS LTD"/>
    <x v="2"/>
    <s v="Jacky Lee"/>
    <s v="ASIA"/>
    <d v="2018-07-13T00:00:00"/>
    <n v="50376"/>
    <x v="0"/>
    <s v="August"/>
    <s v="Q3"/>
    <s v="Keedsler Motors"/>
  </r>
  <r>
    <s v="TACOS LTD"/>
    <x v="0"/>
    <s v="Jacky Lee"/>
    <s v="ASIA"/>
    <d v="2018-12-19T00:00:00"/>
    <n v="34753"/>
    <x v="0"/>
    <s v="August"/>
    <s v="Q3"/>
    <s v="Burleigh and Stronginthearm"/>
  </r>
  <r>
    <s v="TACOS LTD"/>
    <x v="1"/>
    <s v="Jacky Lee"/>
    <s v="ASIA"/>
    <d v="2018-02-08T00:00:00"/>
    <n v="87105"/>
    <x v="0"/>
    <s v="April"/>
    <s v="Q2"/>
    <s v="Spacely Sprockets"/>
  </r>
  <r>
    <s v="TACOS LTD"/>
    <x v="0"/>
    <s v="Jacky Lee"/>
    <s v="ASIA"/>
    <d v="2018-11-28T00:00:00"/>
    <n v="87571"/>
    <x v="0"/>
    <s v="April"/>
    <s v="Q2"/>
    <s v="Stay Puft Corporation"/>
  </r>
  <r>
    <s v="TACOS LTD"/>
    <x v="2"/>
    <s v="Jacky Lee"/>
    <s v="ASIA"/>
    <d v="2018-12-19T00:00:00"/>
    <n v="53158"/>
    <x v="0"/>
    <s v="April"/>
    <s v="Q2"/>
    <s v="Universal Export"/>
  </r>
  <r>
    <s v="TACOS LTD"/>
    <x v="3"/>
    <s v="Jacky Lee"/>
    <s v="ASIA"/>
    <d v="2018-12-22T00:00:00"/>
    <n v="65622"/>
    <x v="0"/>
    <s v="April"/>
    <s v="Q2"/>
    <s v="General Products"/>
  </r>
  <r>
    <s v="Manhatan sales"/>
    <x v="2"/>
    <s v="John Deckers"/>
    <s v="USA"/>
    <d v="2018-06-29T00:00:00"/>
    <n v="11910"/>
    <x v="0"/>
    <s v="September"/>
    <s v="Q3"/>
    <s v="QWERTY Logistics"/>
  </r>
  <r>
    <s v="Manhatan sales"/>
    <x v="1"/>
    <s v="John Deckers"/>
    <s v="USA"/>
    <d v="2018-08-19T00:00:00"/>
    <n v="70480"/>
    <x v="0"/>
    <s v="September"/>
    <s v="Q3"/>
    <s v="Strickland Propane"/>
  </r>
  <r>
    <s v="Manhatan sales"/>
    <x v="3"/>
    <s v="John Deckers"/>
    <s v="USA"/>
    <d v="2018-10-31T00:00:00"/>
    <n v="28871"/>
    <x v="0"/>
    <s v="September"/>
    <s v="Q3"/>
    <s v="LexCorp"/>
  </r>
  <r>
    <s v="Manhatan sales"/>
    <x v="0"/>
    <s v="John Deckers"/>
    <s v="USA"/>
    <d v="2018-12-30T00:00:00"/>
    <n v="63923"/>
    <x v="0"/>
    <s v="September"/>
    <s v="Q3"/>
    <s v="Transworld Consortium"/>
  </r>
  <r>
    <s v="Manhatan sales"/>
    <x v="2"/>
    <s v="John Deckers"/>
    <s v="USA"/>
    <d v="2018-07-06T00:00:00"/>
    <n v="59531"/>
    <x v="0"/>
    <s v="October"/>
    <s v="Q4"/>
    <s v="Demo, inc."/>
  </r>
  <r>
    <s v="Manhatan sales"/>
    <x v="1"/>
    <s v="John Deckers"/>
    <s v="USA"/>
    <d v="2018-08-19T00:00:00"/>
    <n v="17523"/>
    <x v="0"/>
    <s v="October"/>
    <s v="Q4"/>
    <s v="Thatherton Fuels"/>
  </r>
  <r>
    <s v="Manhatan sales"/>
    <x v="0"/>
    <s v="John Deckers"/>
    <s v="USA"/>
    <d v="2018-09-13T00:00:00"/>
    <n v="52045"/>
    <x v="0"/>
    <s v="October"/>
    <s v="Q4"/>
    <s v="Universal Export"/>
  </r>
  <r>
    <s v="Manhatan sales"/>
    <x v="3"/>
    <s v="John Deckers"/>
    <s v="USA"/>
    <d v="2018-12-29T00:00:00"/>
    <n v="34714"/>
    <x v="0"/>
    <s v="October"/>
    <s v="Q4"/>
    <s v="LuthorCorp"/>
  </r>
  <r>
    <s v="Manhatan sales"/>
    <x v="3"/>
    <s v="John Deckers"/>
    <s v="USA"/>
    <d v="2018-04-15T00:00:00"/>
    <n v="38668"/>
    <x v="0"/>
    <s v="November"/>
    <s v="Q4"/>
    <s v="North Central Positronics"/>
  </r>
  <r>
    <s v="Manhatan sales"/>
    <x v="2"/>
    <s v="John Deckers"/>
    <s v="USA"/>
    <d v="2018-07-06T00:00:00"/>
    <n v="88297"/>
    <x v="0"/>
    <s v="November"/>
    <s v="Q4"/>
    <s v="Sample Company"/>
  </r>
  <r>
    <s v="Manhatan sales"/>
    <x v="1"/>
    <s v="John Deckers"/>
    <s v="USA"/>
    <d v="2018-08-12T00:00:00"/>
    <n v="86647"/>
    <x v="0"/>
    <s v="November"/>
    <s v="Q4"/>
    <s v="Three Waters"/>
  </r>
  <r>
    <s v="Manhatan sales"/>
    <x v="0"/>
    <s v="John Deckers"/>
    <s v="USA"/>
    <d v="2018-10-01T00:00:00"/>
    <n v="86327"/>
    <x v="0"/>
    <s v="November"/>
    <s v="Q4"/>
    <s v="United Fried Chicken"/>
  </r>
  <r>
    <s v="Manhatan sales"/>
    <x v="1"/>
    <s v="John Deckers"/>
    <s v="USA"/>
    <d v="2018-02-08T00:00:00"/>
    <n v="11347"/>
    <x v="0"/>
    <s v="May"/>
    <s v="Q2"/>
    <s v="Wayne Enterprises"/>
  </r>
  <r>
    <s v="Manhatan sales"/>
    <x v="3"/>
    <s v="John Deckers"/>
    <s v="USA"/>
    <d v="2018-10-28T00:00:00"/>
    <n v="57579"/>
    <x v="0"/>
    <s v="May"/>
    <s v="Q2"/>
    <s v="Galaxy Corp"/>
  </r>
  <r>
    <s v="Manhatan sales"/>
    <x v="0"/>
    <s v="John Deckers"/>
    <s v="USA"/>
    <d v="2018-12-01T00:00:00"/>
    <n v="73310"/>
    <x v="0"/>
    <s v="May"/>
    <s v="Q2"/>
    <s v="Thrift Bank"/>
  </r>
  <r>
    <s v="Manhatan sales"/>
    <x v="2"/>
    <s v="John Deckers"/>
    <s v="USA"/>
    <d v="2018-12-29T00:00:00"/>
    <n v="63116"/>
    <x v="0"/>
    <s v="May"/>
    <s v="Q2"/>
    <s v="Smith and Co."/>
  </r>
  <r>
    <s v="Manhatan sales"/>
    <x v="1"/>
    <s v="John Deckers"/>
    <s v="USA"/>
    <d v="2018-10-28T00:00:00"/>
    <n v="80441"/>
    <x v="0"/>
    <s v="March"/>
    <s v="Q1"/>
    <s v="Sto Plains Holdings"/>
  </r>
  <r>
    <s v="Manhatan sales"/>
    <x v="0"/>
    <s v="John Deckers"/>
    <s v="USA"/>
    <d v="2018-12-01T00:00:00"/>
    <n v="29333"/>
    <x v="0"/>
    <s v="March"/>
    <s v="Q1"/>
    <s v="Mooby Corp"/>
  </r>
  <r>
    <s v="Manhatan sales"/>
    <x v="3"/>
    <s v="John Deckers"/>
    <s v="USA"/>
    <d v="2018-12-23T00:00:00"/>
    <n v="17030"/>
    <x v="0"/>
    <s v="March"/>
    <s v="Q1"/>
    <s v="Ankh-Sto Associates"/>
  </r>
  <r>
    <s v="Manhatan sales"/>
    <x v="2"/>
    <s v="John Deckers"/>
    <s v="USA"/>
    <d v="2018-12-24T00:00:00"/>
    <n v="29923"/>
    <x v="0"/>
    <s v="March"/>
    <s v="Q1"/>
    <s v="123 Warehousing"/>
  </r>
  <r>
    <s v="Manhatan sales"/>
    <x v="2"/>
    <s v="John Deckers"/>
    <s v="USA"/>
    <d v="2018-06-28T00:00:00"/>
    <n v="38281"/>
    <x v="0"/>
    <s v="June"/>
    <s v="Q2"/>
    <s v="Foo Bars"/>
  </r>
  <r>
    <s v="Manhatan sales"/>
    <x v="3"/>
    <s v="John Deckers"/>
    <s v="USA"/>
    <d v="2018-10-28T00:00:00"/>
    <n v="34338"/>
    <x v="0"/>
    <s v="June"/>
    <s v="Q2"/>
    <s v="Globo-Chem"/>
  </r>
  <r>
    <s v="Manhatan sales"/>
    <x v="0"/>
    <s v="John Deckers"/>
    <s v="USA"/>
    <d v="2018-10-28T00:00:00"/>
    <n v="16527"/>
    <x v="0"/>
    <s v="June"/>
    <s v="Q2"/>
    <s v="Flowers By Irene"/>
  </r>
  <r>
    <s v="Manhatan sales"/>
    <x v="1"/>
    <s v="John Deckers"/>
    <s v="USA"/>
    <d v="2018-10-31T00:00:00"/>
    <n v="11136"/>
    <x v="0"/>
    <s v="June"/>
    <s v="Q2"/>
    <s v="Wentworth Industries"/>
  </r>
  <r>
    <s v="Manhatan sales"/>
    <x v="2"/>
    <s v="John Deckers"/>
    <s v="USA"/>
    <d v="2018-06-28T00:00:00"/>
    <n v="57650"/>
    <x v="0"/>
    <s v="July"/>
    <s v="Q3"/>
    <s v="ABC Telecom"/>
  </r>
  <r>
    <s v="Manhatan sales"/>
    <x v="3"/>
    <s v="John Deckers"/>
    <s v="USA"/>
    <d v="2018-09-15T00:00:00"/>
    <n v="90387"/>
    <x v="0"/>
    <s v="July"/>
    <s v="Q3"/>
    <s v="Mr. Sparkle"/>
  </r>
  <r>
    <s v="Manhatan sales"/>
    <x v="1"/>
    <s v="John Deckers"/>
    <s v="USA"/>
    <d v="2018-10-21T00:00:00"/>
    <n v="88672"/>
    <x v="0"/>
    <s v="July"/>
    <s v="Q3"/>
    <s v="ZiffCorp"/>
  </r>
  <r>
    <s v="Manhatan sales"/>
    <x v="0"/>
    <s v="John Deckers"/>
    <s v="USA"/>
    <d v="2018-12-01T00:00:00"/>
    <n v="80254"/>
    <x v="0"/>
    <s v="July"/>
    <s v="Q3"/>
    <s v="The Legitimate Businessmens Club"/>
  </r>
  <r>
    <s v="Manhatan sales"/>
    <x v="2"/>
    <s v="John Deckers"/>
    <s v="USA"/>
    <d v="2018-04-13T00:00:00"/>
    <n v="25000"/>
    <x v="0"/>
    <s v="January"/>
    <s v="Q1"/>
    <s v="Acme, inc."/>
  </r>
  <r>
    <s v="Manhatan sales"/>
    <x v="0"/>
    <s v="John Deckers"/>
    <s v="USA"/>
    <d v="2018-08-12T00:00:00"/>
    <n v="29185"/>
    <x v="0"/>
    <s v="January"/>
    <s v="Q1"/>
    <s v="Western Gas &amp; Electric"/>
  </r>
  <r>
    <s v="Manhatan sales"/>
    <x v="3"/>
    <s v="John Deckers"/>
    <s v="USA"/>
    <d v="2018-09-08T00:00:00"/>
    <n v="95527"/>
    <x v="0"/>
    <s v="January"/>
    <s v="Q1"/>
    <s v="Acme Corp"/>
  </r>
  <r>
    <s v="Manhatan sales"/>
    <x v="1"/>
    <s v="John Deckers"/>
    <s v="USA"/>
    <d v="2018-12-01T00:00:00"/>
    <n v="19056"/>
    <x v="0"/>
    <s v="January"/>
    <s v="Q1"/>
    <s v="Praxis Corporation"/>
  </r>
  <r>
    <s v="Manhatan sales"/>
    <x v="3"/>
    <s v="John Deckers"/>
    <s v="USA"/>
    <d v="2018-06-30T00:00:00"/>
    <n v="90599"/>
    <x v="0"/>
    <s v="February"/>
    <s v="Q1"/>
    <s v="Allied Biscuit"/>
  </r>
  <r>
    <s v="Manhatan sales"/>
    <x v="1"/>
    <s v="John Deckers"/>
    <s v="USA"/>
    <d v="2018-12-01T00:00:00"/>
    <n v="34096"/>
    <x v="0"/>
    <s v="February"/>
    <s v="Q1"/>
    <s v="Sombra Corporation"/>
  </r>
  <r>
    <s v="Manhatan sales"/>
    <x v="0"/>
    <s v="John Deckers"/>
    <s v="USA"/>
    <d v="2018-12-01T00:00:00"/>
    <n v="99595"/>
    <x v="0"/>
    <s v="February"/>
    <s v="Q1"/>
    <s v="Mammoth Pictures"/>
  </r>
  <r>
    <s v="Manhatan sales"/>
    <x v="2"/>
    <s v="John Deckers"/>
    <s v="USA"/>
    <d v="2018-12-21T00:00:00"/>
    <n v="29923"/>
    <x v="0"/>
    <s v="February"/>
    <s v="Q1"/>
    <s v="Widget Corp"/>
  </r>
  <r>
    <s v="Manhatan sales"/>
    <x v="0"/>
    <s v="John Deckers"/>
    <s v="USA"/>
    <d v="2018-07-26T00:00:00"/>
    <n v="53045"/>
    <x v="0"/>
    <s v="December"/>
    <s v="Q4"/>
    <s v="Virtucon"/>
  </r>
  <r>
    <s v="Manhatan sales"/>
    <x v="2"/>
    <s v="John Deckers"/>
    <s v="USA"/>
    <d v="2018-09-08T00:00:00"/>
    <n v="87868"/>
    <x v="0"/>
    <s v="December"/>
    <s v="Q4"/>
    <s v="Sample, inc"/>
  </r>
  <r>
    <s v="Manhatan sales"/>
    <x v="1"/>
    <s v="John Deckers"/>
    <s v="USA"/>
    <d v="2018-10-28T00:00:00"/>
    <n v="38301"/>
    <x v="0"/>
    <s v="December"/>
    <s v="Q4"/>
    <s v="Water and Power"/>
  </r>
  <r>
    <s v="Manhatan sales"/>
    <x v="3"/>
    <s v="John Deckers"/>
    <s v="USA"/>
    <d v="2018-12-08T00:00:00"/>
    <n v="59810"/>
    <x v="0"/>
    <s v="December"/>
    <s v="Q4"/>
    <s v="Omni Consimer Products"/>
  </r>
  <r>
    <s v="Manhatan sales"/>
    <x v="2"/>
    <s v="John Deckers"/>
    <s v="USA"/>
    <d v="2018-06-29T00:00:00"/>
    <n v="90967"/>
    <x v="0"/>
    <s v="August"/>
    <s v="Q3"/>
    <s v="Fake Brothers"/>
  </r>
  <r>
    <s v="Manhatan sales"/>
    <x v="1"/>
    <s v="John Deckers"/>
    <s v="USA"/>
    <d v="2018-07-26T00:00:00"/>
    <n v="82202"/>
    <x v="0"/>
    <s v="August"/>
    <s v="Q3"/>
    <s v="Bluth Company"/>
  </r>
  <r>
    <s v="Manhatan sales"/>
    <x v="3"/>
    <s v="John Deckers"/>
    <s v="USA"/>
    <d v="2018-10-28T00:00:00"/>
    <n v="62324"/>
    <x v="0"/>
    <s v="August"/>
    <s v="Q3"/>
    <s v="Globex Corporation"/>
  </r>
  <r>
    <s v="Manhatan sales"/>
    <x v="0"/>
    <s v="John Deckers"/>
    <s v="USA"/>
    <d v="2018-10-31T00:00:00"/>
    <n v="62535"/>
    <x v="0"/>
    <s v="August"/>
    <s v="Q3"/>
    <s v="Osato Chemicals"/>
  </r>
  <r>
    <s v="Manhatan sales"/>
    <x v="1"/>
    <s v="John Deckers"/>
    <s v="USA"/>
    <d v="2018-08-19T00:00:00"/>
    <n v="15306"/>
    <x v="0"/>
    <s v="April"/>
    <s v="Q2"/>
    <s v="Tessier-Ashpool"/>
  </r>
  <r>
    <s v="Manhatan sales"/>
    <x v="0"/>
    <s v="John Deckers"/>
    <s v="USA"/>
    <d v="2018-10-31T00:00:00"/>
    <n v="59339"/>
    <x v="0"/>
    <s v="April"/>
    <s v="Q2"/>
    <s v="Gringotts"/>
  </r>
  <r>
    <s v="Manhatan sales"/>
    <x v="3"/>
    <s v="John Deckers"/>
    <s v="USA"/>
    <d v="2018-12-08T00:00:00"/>
    <n v="65026"/>
    <x v="0"/>
    <s v="April"/>
    <s v="Q2"/>
    <s v="Extensive Enterprise"/>
  </r>
  <r>
    <s v="Manhatan sales"/>
    <x v="2"/>
    <s v="John Deckers"/>
    <s v="USA"/>
    <d v="2018-12-24T00:00:00"/>
    <n v="66901"/>
    <x v="0"/>
    <s v="April"/>
    <s v="Q2"/>
    <s v="Demo Company"/>
  </r>
  <r>
    <s v="Amstel Co-op"/>
    <x v="2"/>
    <s v="Math Jenzen"/>
    <s v="EUROPE"/>
    <d v="2018-01-25T00:00:00"/>
    <n v="46788"/>
    <x v="0"/>
    <s v="September"/>
    <s v="Q3"/>
    <s v="Wentworth Industries"/>
  </r>
  <r>
    <s v="Amstel Co-op"/>
    <x v="1"/>
    <s v="Math Jenzen"/>
    <s v="EUROPE"/>
    <d v="2018-06-08T00:00:00"/>
    <n v="33031"/>
    <x v="0"/>
    <s v="September"/>
    <s v="Q3"/>
    <s v="U.S. Robotics and Mechanical Men"/>
  </r>
  <r>
    <s v="Amstel Co-op"/>
    <x v="0"/>
    <s v="Math Jenzen"/>
    <s v="EUROPE"/>
    <d v="2018-09-26T00:00:00"/>
    <n v="74697"/>
    <x v="0"/>
    <s v="September"/>
    <s v="Q3"/>
    <s v="Axis Chemical Co."/>
  </r>
  <r>
    <s v="Amstel Co-op"/>
    <x v="3"/>
    <s v="Math Jenzen"/>
    <s v="EUROPE"/>
    <d v="2018-11-29T00:00:00"/>
    <n v="20830"/>
    <x v="0"/>
    <s v="September"/>
    <s v="Q3"/>
    <s v="Flowers By Irene"/>
  </r>
  <r>
    <s v="Amstel Co-op"/>
    <x v="0"/>
    <s v="Math Jenzen"/>
    <s v="EUROPE"/>
    <d v="2018-05-11T00:00:00"/>
    <n v="24499"/>
    <x v="0"/>
    <s v="October"/>
    <s v="Q4"/>
    <s v="Barrytron"/>
  </r>
  <r>
    <s v="Amstel Co-op"/>
    <x v="2"/>
    <s v="Math Jenzen"/>
    <s v="EUROPE"/>
    <d v="2018-09-14T00:00:00"/>
    <n v="74557"/>
    <x v="0"/>
    <s v="October"/>
    <s v="Q4"/>
    <s v="ZiffCorp"/>
  </r>
  <r>
    <s v="Amstel Co-op"/>
    <x v="1"/>
    <s v="Math Jenzen"/>
    <s v="EUROPE"/>
    <d v="2018-09-14T00:00:00"/>
    <n v="40118"/>
    <x v="0"/>
    <s v="October"/>
    <s v="Q4"/>
    <s v="Colonial Movers"/>
  </r>
  <r>
    <s v="Amstel Co-op"/>
    <x v="3"/>
    <s v="Math Jenzen"/>
    <s v="EUROPE"/>
    <d v="2018-10-11T00:00:00"/>
    <n v="99220"/>
    <x v="0"/>
    <s v="October"/>
    <s v="Q4"/>
    <s v="The Legitimate Businessmens Club"/>
  </r>
  <r>
    <s v="Amstel Co-op"/>
    <x v="3"/>
    <s v="Math Jenzen"/>
    <s v="EUROPE"/>
    <d v="2018-07-14T00:00:00"/>
    <n v="84818"/>
    <x v="0"/>
    <s v="November"/>
    <s v="Q4"/>
    <s v="Osato Chemicals"/>
  </r>
  <r>
    <s v="Amstel Co-op"/>
    <x v="1"/>
    <s v="Math Jenzen"/>
    <s v="EUROPE"/>
    <d v="2018-08-10T00:00:00"/>
    <n v="21680"/>
    <x v="0"/>
    <s v="November"/>
    <s v="Q4"/>
    <s v="Corellian Engineering Corporation"/>
  </r>
  <r>
    <s v="Amstel Co-op"/>
    <x v="0"/>
    <s v="Math Jenzen"/>
    <s v="EUROPE"/>
    <d v="2018-10-04T00:00:00"/>
    <n v="39431"/>
    <x v="0"/>
    <s v="November"/>
    <s v="Q4"/>
    <s v="Carrys Candles"/>
  </r>
  <r>
    <s v="Amstel Co-op"/>
    <x v="2"/>
    <s v="Math Jenzen"/>
    <s v="EUROPE"/>
    <d v="2018-10-17T00:00:00"/>
    <n v="12429"/>
    <x v="0"/>
    <s v="November"/>
    <s v="Q4"/>
    <s v="Bluth Company"/>
  </r>
  <r>
    <s v="Amstel Co-op"/>
    <x v="3"/>
    <s v="Math Jenzen"/>
    <s v="EUROPE"/>
    <d v="2018-03-08T00:00:00"/>
    <n v="51708"/>
    <x v="0"/>
    <s v="May"/>
    <s v="Q2"/>
    <s v="Mammoth Pictures"/>
  </r>
  <r>
    <s v="Amstel Co-op"/>
    <x v="2"/>
    <s v="Math Jenzen"/>
    <s v="EUROPE"/>
    <d v="2018-03-09T00:00:00"/>
    <n v="73163"/>
    <x v="0"/>
    <s v="May"/>
    <s v="Q2"/>
    <s v="Sombra Corporation"/>
  </r>
  <r>
    <s v="Amstel Co-op"/>
    <x v="0"/>
    <s v="Math Jenzen"/>
    <s v="EUROPE"/>
    <d v="2018-11-22T00:00:00"/>
    <n v="99542"/>
    <x v="0"/>
    <s v="May"/>
    <s v="Q2"/>
    <s v="Mainway Toys"/>
  </r>
  <r>
    <s v="Amstel Co-op"/>
    <x v="1"/>
    <s v="Math Jenzen"/>
    <s v="EUROPE"/>
    <d v="2018-11-28T00:00:00"/>
    <n v="79534"/>
    <x v="0"/>
    <s v="May"/>
    <s v="Q2"/>
    <s v="Keedsler Motors"/>
  </r>
  <r>
    <s v="Amstel Co-op"/>
    <x v="3"/>
    <s v="Math Jenzen"/>
    <s v="EUROPE"/>
    <d v="2018-02-15T00:00:00"/>
    <n v="20650"/>
    <x v="0"/>
    <s v="March"/>
    <s v="Q1"/>
    <s v="Water and Power"/>
  </r>
  <r>
    <s v="Amstel Co-op"/>
    <x v="1"/>
    <s v="Math Jenzen"/>
    <s v="EUROPE"/>
    <d v="2018-04-06T00:00:00"/>
    <n v="47084"/>
    <x v="0"/>
    <s v="March"/>
    <s v="Q1"/>
    <s v="Virtucon"/>
  </r>
  <r>
    <s v="Amstel Co-op"/>
    <x v="2"/>
    <s v="Math Jenzen"/>
    <s v="EUROPE"/>
    <d v="2018-12-20T00:00:00"/>
    <n v="32553"/>
    <x v="0"/>
    <s v="March"/>
    <s v="Q1"/>
    <s v="Omni Consimer Products"/>
  </r>
  <r>
    <s v="Amstel Co-op"/>
    <x v="0"/>
    <s v="Math Jenzen"/>
    <s v="EUROPE"/>
    <d v="2018-12-20T00:00:00"/>
    <n v="12816"/>
    <x v="0"/>
    <s v="March"/>
    <s v="Q1"/>
    <s v="Blammo"/>
  </r>
  <r>
    <s v="Amstel Co-op"/>
    <x v="2"/>
    <s v="Math Jenzen"/>
    <s v="EUROPE"/>
    <d v="2018-09-07T00:00:00"/>
    <n v="37683"/>
    <x v="0"/>
    <s v="June"/>
    <s v="Q2"/>
    <s v="Sto Plains Holdings"/>
  </r>
  <r>
    <s v="Amstel Co-op"/>
    <x v="0"/>
    <s v="Math Jenzen"/>
    <s v="EUROPE"/>
    <d v="2018-11-11T00:00:00"/>
    <n v="99202"/>
    <x v="0"/>
    <s v="June"/>
    <s v="Q2"/>
    <s v="Videlectrix"/>
  </r>
  <r>
    <s v="Amstel Co-op"/>
    <x v="3"/>
    <s v="Math Jenzen"/>
    <s v="EUROPE"/>
    <d v="2018-11-14T00:00:00"/>
    <n v="94904"/>
    <x v="0"/>
    <s v="June"/>
    <s v="Q2"/>
    <s v="Mooby Corp"/>
  </r>
  <r>
    <s v="Amstel Co-op"/>
    <x v="1"/>
    <s v="Math Jenzen"/>
    <s v="EUROPE"/>
    <d v="2018-11-28T00:00:00"/>
    <n v="43380"/>
    <x v="0"/>
    <s v="June"/>
    <s v="Q2"/>
    <s v="Powell Motors"/>
  </r>
  <r>
    <s v="Amstel Co-op"/>
    <x v="1"/>
    <s v="Math Jenzen"/>
    <s v="EUROPE"/>
    <d v="2018-06-15T00:00:00"/>
    <n v="94652"/>
    <x v="0"/>
    <s v="July"/>
    <s v="Q3"/>
    <s v="Industrial Automation"/>
  </r>
  <r>
    <s v="Amstel Co-op"/>
    <x v="3"/>
    <s v="Math Jenzen"/>
    <s v="EUROPE"/>
    <d v="2018-08-04T00:00:00"/>
    <n v="44262"/>
    <x v="0"/>
    <s v="July"/>
    <s v="Q3"/>
    <s v="Gringotts"/>
  </r>
  <r>
    <s v="Amstel Co-op"/>
    <x v="0"/>
    <s v="Math Jenzen"/>
    <s v="EUROPE"/>
    <d v="2018-11-11T00:00:00"/>
    <n v="49713"/>
    <x v="0"/>
    <s v="July"/>
    <s v="Q3"/>
    <s v="Zevo Toys"/>
  </r>
  <r>
    <s v="Amstel Co-op"/>
    <x v="2"/>
    <s v="Math Jenzen"/>
    <s v="EUROPE"/>
    <d v="2018-12-20T00:00:00"/>
    <n v="58639"/>
    <x v="0"/>
    <s v="July"/>
    <s v="Q3"/>
    <s v="Tessier-Ashpool"/>
  </r>
  <r>
    <s v="Amstel Co-op"/>
    <x v="2"/>
    <s v="Math Jenzen"/>
    <s v="EUROPE"/>
    <d v="2018-09-07T00:00:00"/>
    <n v="83675"/>
    <x v="0"/>
    <s v="January"/>
    <s v="Q1"/>
    <s v="LuthorCorp"/>
  </r>
  <r>
    <s v="Amstel Co-op"/>
    <x v="3"/>
    <s v="Math Jenzen"/>
    <s v="EUROPE"/>
    <d v="2018-09-14T00:00:00"/>
    <n v="56502"/>
    <x v="0"/>
    <s v="January"/>
    <s v="Q1"/>
    <s v="Thatherton Fuels"/>
  </r>
  <r>
    <s v="Amstel Co-op"/>
    <x v="1"/>
    <s v="Math Jenzen"/>
    <s v="EUROPE"/>
    <d v="2018-09-14T00:00:00"/>
    <n v="45210"/>
    <x v="0"/>
    <s v="January"/>
    <s v="Q1"/>
    <s v="Universal Export"/>
  </r>
  <r>
    <s v="Amstel Co-op"/>
    <x v="0"/>
    <s v="Math Jenzen"/>
    <s v="EUROPE"/>
    <d v="2018-10-17T00:00:00"/>
    <n v="30583"/>
    <x v="0"/>
    <s v="January"/>
    <s v="Q1"/>
    <s v="General Products"/>
  </r>
  <r>
    <s v="Amstel Co-op"/>
    <x v="3"/>
    <s v="Math Jenzen"/>
    <s v="EUROPE"/>
    <d v="2018-05-16T00:00:00"/>
    <n v="59828"/>
    <x v="0"/>
    <s v="February"/>
    <s v="Q1"/>
    <s v="Three Waters"/>
  </r>
  <r>
    <s v="Amstel Co-op"/>
    <x v="1"/>
    <s v="Math Jenzen"/>
    <s v="EUROPE"/>
    <d v="2018-09-14T00:00:00"/>
    <n v="40833"/>
    <x v="0"/>
    <s v="February"/>
    <s v="Q1"/>
    <s v="United Fried Chicken"/>
  </r>
  <r>
    <s v="Amstel Co-op"/>
    <x v="0"/>
    <s v="Math Jenzen"/>
    <s v="EUROPE"/>
    <d v="2018-10-11T00:00:00"/>
    <n v="70994"/>
    <x v="0"/>
    <s v="February"/>
    <s v="Q1"/>
    <s v="Leeding Engines Ltd."/>
  </r>
  <r>
    <s v="Amstel Co-op"/>
    <x v="2"/>
    <s v="Math Jenzen"/>
    <s v="EUROPE"/>
    <d v="2018-11-15T00:00:00"/>
    <n v="90717"/>
    <x v="0"/>
    <s v="February"/>
    <s v="Q1"/>
    <s v="North Central Positronics"/>
  </r>
  <r>
    <s v="Amstel Co-op"/>
    <x v="1"/>
    <s v="Math Jenzen"/>
    <s v="EUROPE"/>
    <d v="2018-01-03T00:00:00"/>
    <n v="61386"/>
    <x v="0"/>
    <s v="December"/>
    <s v="Q4"/>
    <s v="Incom Corporation"/>
  </r>
  <r>
    <s v="Amstel Co-op"/>
    <x v="3"/>
    <s v="Math Jenzen"/>
    <s v="EUROPE"/>
    <d v="2018-10-04T00:00:00"/>
    <n v="64078"/>
    <x v="0"/>
    <s v="December"/>
    <s v="Q4"/>
    <s v="Transworld Consortium"/>
  </r>
  <r>
    <s v="Amstel Co-op"/>
    <x v="2"/>
    <s v="Math Jenzen"/>
    <s v="EUROPE"/>
    <d v="2018-11-19T00:00:00"/>
    <n v="65052"/>
    <x v="0"/>
    <s v="December"/>
    <s v="Q4"/>
    <s v="Strickland Propane"/>
  </r>
  <r>
    <s v="Amstel Co-op"/>
    <x v="0"/>
    <s v="Math Jenzen"/>
    <s v="EUROPE"/>
    <d v="2018-12-20T00:00:00"/>
    <n v="79633"/>
    <x v="0"/>
    <s v="December"/>
    <s v="Q4"/>
    <s v="Cogswell Cogs"/>
  </r>
  <r>
    <s v="Amstel Co-op"/>
    <x v="2"/>
    <s v="Math Jenzen"/>
    <s v="EUROPE"/>
    <d v="2018-04-06T00:00:00"/>
    <n v="93159"/>
    <x v="0"/>
    <s v="August"/>
    <s v="Q3"/>
    <s v="Wayne Enterprises"/>
  </r>
  <r>
    <s v="Amstel Co-op"/>
    <x v="0"/>
    <s v="Math Jenzen"/>
    <s v="EUROPE"/>
    <d v="2018-08-10T00:00:00"/>
    <n v="31876"/>
    <x v="0"/>
    <s v="August"/>
    <s v="Q3"/>
    <s v="Ajax"/>
  </r>
  <r>
    <s v="Amstel Co-op"/>
    <x v="1"/>
    <s v="Math Jenzen"/>
    <s v="EUROPE"/>
    <d v="2018-10-25T00:00:00"/>
    <n v="74024"/>
    <x v="0"/>
    <s v="August"/>
    <s v="Q3"/>
    <s v="Sirius Cybernetics Corporation"/>
  </r>
  <r>
    <s v="Amstel Co-op"/>
    <x v="3"/>
    <s v="Math Jenzen"/>
    <s v="EUROPE"/>
    <d v="2018-12-22T00:00:00"/>
    <n v="35958"/>
    <x v="0"/>
    <s v="August"/>
    <s v="Q3"/>
    <s v="Thrift Bank"/>
  </r>
  <r>
    <s v="Amstel Co-op"/>
    <x v="2"/>
    <s v="Math Jenzen"/>
    <s v="EUROPE"/>
    <d v="2018-05-18T00:00:00"/>
    <n v="73667"/>
    <x v="0"/>
    <s v="April"/>
    <s v="Q2"/>
    <s v="Praxis Corporation"/>
  </r>
  <r>
    <s v="Amstel Co-op"/>
    <x v="1"/>
    <s v="Math Jenzen"/>
    <s v="EUROPE"/>
    <d v="2018-10-13T00:00:00"/>
    <n v="29549"/>
    <x v="0"/>
    <s v="April"/>
    <s v="Q2"/>
    <s v="Kumatsu Motors"/>
  </r>
  <r>
    <s v="Amstel Co-op"/>
    <x v="3"/>
    <s v="Math Jenzen"/>
    <s v="EUROPE"/>
    <d v="2018-11-01T00:00:00"/>
    <n v="38999"/>
    <x v="0"/>
    <s v="April"/>
    <s v="Q2"/>
    <s v="Western Gas &amp; Electric"/>
  </r>
  <r>
    <s v="Amstel Co-op"/>
    <x v="0"/>
    <s v="Math Jenzen"/>
    <s v="EUROPE"/>
    <d v="2018-11-28T00:00:00"/>
    <n v="36790"/>
    <x v="0"/>
    <s v="April"/>
    <s v="Q2"/>
    <s v="Input, Inc."/>
  </r>
  <r>
    <s v="Kaapse pracht BV"/>
    <x v="1"/>
    <s v="Wesly Snake"/>
    <s v="AFRICA"/>
    <d v="2018-06-15T00:00:00"/>
    <n v="14127"/>
    <x v="0"/>
    <s v="September"/>
    <s v="Q3"/>
    <s v="Rouster and Sideways"/>
  </r>
  <r>
    <s v="Kaapse pracht BV"/>
    <x v="0"/>
    <s v="Wesly Snake"/>
    <s v="AFRICA"/>
    <d v="2018-06-22T00:00:00"/>
    <n v="71112"/>
    <x v="0"/>
    <s v="September"/>
    <s v="Q3"/>
    <s v="Plow King"/>
  </r>
  <r>
    <s v="Kaapse pracht BV"/>
    <x v="3"/>
    <s v="Wesly Snake"/>
    <s v="AFRICA"/>
    <d v="2018-11-24T00:00:00"/>
    <n v="71281"/>
    <x v="0"/>
    <s v="September"/>
    <s v="Q3"/>
    <s v="Wernham Hogg"/>
  </r>
  <r>
    <s v="Kaapse pracht BV"/>
    <x v="2"/>
    <s v="Wesly Snake"/>
    <s v="AFRICA"/>
    <d v="2018-12-14T00:00:00"/>
    <n v="99101"/>
    <x v="0"/>
    <s v="September"/>
    <s v="Q3"/>
    <s v="Duff Brewing Company"/>
  </r>
  <r>
    <s v="Kaapse pracht BV"/>
    <x v="2"/>
    <s v="Wesly Snake"/>
    <s v="AFRICA"/>
    <d v="2018-06-22T00:00:00"/>
    <n v="24921"/>
    <x v="0"/>
    <s v="October"/>
    <s v="Q4"/>
    <s v="Dunder Mifflin"/>
  </r>
  <r>
    <s v="Kaapse pracht BV"/>
    <x v="1"/>
    <s v="Wesly Snake"/>
    <s v="AFRICA"/>
    <d v="2018-07-14T00:00:00"/>
    <n v="91812"/>
    <x v="0"/>
    <s v="October"/>
    <s v="Q4"/>
    <s v="C.H. Lavatory and Sons"/>
  </r>
  <r>
    <s v="Kaapse pracht BV"/>
    <x v="3"/>
    <s v="Wesly Snake"/>
    <s v="AFRICA"/>
    <d v="2018-09-07T00:00:00"/>
    <n v="58557"/>
    <x v="0"/>
    <s v="October"/>
    <s v="Q4"/>
    <s v="Gadgetron"/>
  </r>
  <r>
    <s v="Kaapse pracht BV"/>
    <x v="0"/>
    <s v="Wesly Snake"/>
    <s v="AFRICA"/>
    <d v="2018-10-17T00:00:00"/>
    <n v="54397"/>
    <x v="0"/>
    <s v="October"/>
    <s v="Q4"/>
    <s v="Big Kahuna Burger"/>
  </r>
  <r>
    <s v="Kaapse pracht BV"/>
    <x v="2"/>
    <s v="Wesly Snake"/>
    <s v="AFRICA"/>
    <d v="2018-04-06T00:00:00"/>
    <n v="46740"/>
    <x v="0"/>
    <s v="November"/>
    <s v="Q4"/>
    <s v="General Services Corporation"/>
  </r>
  <r>
    <s v="Kaapse pracht BV"/>
    <x v="3"/>
    <s v="Wesly Snake"/>
    <s v="AFRICA"/>
    <d v="2018-09-07T00:00:00"/>
    <n v="16918"/>
    <x v="0"/>
    <s v="November"/>
    <s v="Q4"/>
    <s v="Burleigh and Stronginthearm"/>
  </r>
  <r>
    <s v="Kaapse pracht BV"/>
    <x v="0"/>
    <s v="Wesly Snake"/>
    <s v="AFRICA"/>
    <d v="2018-10-11T00:00:00"/>
    <n v="59226"/>
    <x v="0"/>
    <s v="November"/>
    <s v="Q4"/>
    <s v="Big T Burgers and Fries"/>
  </r>
  <r>
    <s v="Kaapse pracht BV"/>
    <x v="1"/>
    <s v="Wesly Snake"/>
    <s v="AFRICA"/>
    <d v="2018-11-28T00:00:00"/>
    <n v="77660"/>
    <x v="0"/>
    <s v="November"/>
    <s v="Q4"/>
    <s v="Globo Gym American Corp"/>
  </r>
  <r>
    <s v="Kaapse pracht BV"/>
    <x v="1"/>
    <s v="Wesly Snake"/>
    <s v="AFRICA"/>
    <d v="2018-03-14T00:00:00"/>
    <n v="72408"/>
    <x v="0"/>
    <s v="May"/>
    <s v="Q2"/>
    <s v="Sixty Second Avenue"/>
  </r>
  <r>
    <s v="Kaapse pracht BV"/>
    <x v="2"/>
    <s v="Wesly Snake"/>
    <s v="AFRICA"/>
    <d v="2018-05-16T00:00:00"/>
    <n v="17405"/>
    <x v="0"/>
    <s v="May"/>
    <s v="Q2"/>
    <s v="Carrys Candles"/>
  </r>
  <r>
    <s v="Kaapse pracht BV"/>
    <x v="0"/>
    <s v="Wesly Snake"/>
    <s v="AFRICA"/>
    <d v="2018-08-08T00:00:00"/>
    <n v="21385"/>
    <x v="0"/>
    <s v="May"/>
    <s v="Q2"/>
    <s v="Initrode"/>
  </r>
  <r>
    <s v="Kaapse pracht BV"/>
    <x v="3"/>
    <s v="Wesly Snake"/>
    <s v="AFRICA"/>
    <d v="2018-10-25T00:00:00"/>
    <n v="80267"/>
    <x v="0"/>
    <s v="May"/>
    <s v="Q2"/>
    <s v="Sonky Rubber Goods"/>
  </r>
  <r>
    <s v="Kaapse pracht BV"/>
    <x v="1"/>
    <s v="Wesly Snake"/>
    <s v="AFRICA"/>
    <d v="2018-01-03T00:00:00"/>
    <n v="95630"/>
    <x v="0"/>
    <s v="March"/>
    <s v="Q1"/>
    <s v="Roxxon"/>
  </r>
  <r>
    <s v="Kaapse pracht BV"/>
    <x v="0"/>
    <s v="Wesly Snake"/>
    <s v="AFRICA"/>
    <d v="2018-06-08T00:00:00"/>
    <n v="98483"/>
    <x v="0"/>
    <s v="March"/>
    <s v="Q1"/>
    <s v="Data Systems"/>
  </r>
  <r>
    <s v="Kaapse pracht BV"/>
    <x v="2"/>
    <s v="Wesly Snake"/>
    <s v="AFRICA"/>
    <d v="2018-10-04T00:00:00"/>
    <n v="86706"/>
    <x v="0"/>
    <s v="March"/>
    <s v="Q1"/>
    <s v="Axis Chemical Co."/>
  </r>
  <r>
    <s v="Kaapse pracht BV"/>
    <x v="3"/>
    <s v="Wesly Snake"/>
    <s v="AFRICA"/>
    <d v="2018-11-28T00:00:00"/>
    <n v="31641"/>
    <x v="0"/>
    <s v="March"/>
    <s v="Q1"/>
    <s v="Roboto Industries"/>
  </r>
  <r>
    <s v="Kaapse pracht BV"/>
    <x v="3"/>
    <s v="Wesly Snake"/>
    <s v="AFRICA"/>
    <d v="2018-03-09T00:00:00"/>
    <n v="71006"/>
    <x v="0"/>
    <s v="June"/>
    <s v="Q2"/>
    <s v="St. Anky Beer"/>
  </r>
  <r>
    <s v="Kaapse pracht BV"/>
    <x v="0"/>
    <s v="Wesly Snake"/>
    <s v="AFRICA"/>
    <d v="2018-05-18T00:00:00"/>
    <n v="29970"/>
    <x v="0"/>
    <s v="June"/>
    <s v="Q2"/>
    <s v="Taggart Transcontinental"/>
  </r>
  <r>
    <s v="Kaapse pracht BV"/>
    <x v="1"/>
    <s v="Wesly Snake"/>
    <s v="AFRICA"/>
    <d v="2018-10-10T00:00:00"/>
    <n v="66181"/>
    <x v="0"/>
    <s v="June"/>
    <s v="Q2"/>
    <s v="Charles Townsend Agency"/>
  </r>
  <r>
    <s v="Kaapse pracht BV"/>
    <x v="2"/>
    <s v="Wesly Snake"/>
    <s v="AFRICA"/>
    <d v="2018-11-28T00:00:00"/>
    <n v="71664"/>
    <x v="0"/>
    <s v="June"/>
    <s v="Q2"/>
    <s v="Cogswell Cogs"/>
  </r>
  <r>
    <s v="Kaapse pracht BV"/>
    <x v="2"/>
    <s v="Wesly Snake"/>
    <s v="AFRICA"/>
    <d v="2018-02-01T00:00:00"/>
    <n v="71644"/>
    <x v="0"/>
    <s v="July"/>
    <s v="Q3"/>
    <s v="Spacely Sprockets"/>
  </r>
  <r>
    <s v="Kaapse pracht BV"/>
    <x v="1"/>
    <s v="Wesly Snake"/>
    <s v="AFRICA"/>
    <d v="2018-04-06T00:00:00"/>
    <n v="28390"/>
    <x v="0"/>
    <s v="July"/>
    <s v="Q3"/>
    <s v="Spade and Archer"/>
  </r>
  <r>
    <s v="Kaapse pracht BV"/>
    <x v="3"/>
    <s v="Wesly Snake"/>
    <s v="AFRICA"/>
    <d v="2018-05-10T00:00:00"/>
    <n v="43061"/>
    <x v="0"/>
    <s v="July"/>
    <s v="Q3"/>
    <s v="Stay Puft Corporation"/>
  </r>
  <r>
    <s v="Kaapse pracht BV"/>
    <x v="0"/>
    <s v="Wesly Snake"/>
    <s v="AFRICA"/>
    <d v="2018-09-26T00:00:00"/>
    <n v="74306"/>
    <x v="0"/>
    <s v="July"/>
    <s v="Q3"/>
    <s v="Atlantic Northern"/>
  </r>
  <r>
    <s v="Kaapse pracht BV"/>
    <x v="2"/>
    <s v="Wesly Snake"/>
    <s v="AFRICA"/>
    <d v="2018-03-09T00:00:00"/>
    <n v="144719"/>
    <x v="0"/>
    <s v="January"/>
    <s v="Q1"/>
    <s v="Zevo Toys"/>
  </r>
  <r>
    <s v="Kaapse pracht BV"/>
    <x v="0"/>
    <s v="Wesly Snake"/>
    <s v="AFRICA"/>
    <d v="2018-04-15T00:00:00"/>
    <n v="10090"/>
    <x v="0"/>
    <s v="January"/>
    <s v="Q1"/>
    <s v="SpringShield"/>
  </r>
  <r>
    <s v="Kaapse pracht BV"/>
    <x v="1"/>
    <s v="Wesly Snake"/>
    <s v="AFRICA"/>
    <d v="2018-09-07T00:00:00"/>
    <n v="90340"/>
    <x v="0"/>
    <s v="January"/>
    <s v="Q1"/>
    <s v="Nordyne Defense Dynamics"/>
  </r>
  <r>
    <s v="Kaapse pracht BV"/>
    <x v="3"/>
    <s v="Wesly Snake"/>
    <s v="AFRICA"/>
    <d v="2018-11-28T00:00:00"/>
    <n v="24997"/>
    <x v="0"/>
    <s v="January"/>
    <s v="Q1"/>
    <s v="Krustyco"/>
  </r>
  <r>
    <s v="Kaapse pracht BV"/>
    <x v="3"/>
    <s v="Wesly Snake"/>
    <s v="AFRICA"/>
    <d v="2018-03-16T00:00:00"/>
    <n v="93577"/>
    <x v="0"/>
    <s v="February"/>
    <s v="Q1"/>
    <s v="Initech"/>
  </r>
  <r>
    <s v="Kaapse pracht BV"/>
    <x v="1"/>
    <s v="Wesly Snake"/>
    <s v="AFRICA"/>
    <d v="2018-09-07T00:00:00"/>
    <n v="89734"/>
    <x v="0"/>
    <s v="February"/>
    <s v="Q1"/>
    <s v="Petrox Oil Company"/>
  </r>
  <r>
    <s v="Kaapse pracht BV"/>
    <x v="0"/>
    <s v="Wesly Snake"/>
    <s v="AFRICA"/>
    <d v="2018-09-13T00:00:00"/>
    <n v="85616"/>
    <x v="0"/>
    <s v="February"/>
    <s v="Q1"/>
    <s v="Compuglobalhypermeganet"/>
  </r>
  <r>
    <s v="Kaapse pracht BV"/>
    <x v="2"/>
    <s v="Wesly Snake"/>
    <s v="AFRICA"/>
    <d v="2018-09-28T00:00:00"/>
    <n v="25249"/>
    <x v="0"/>
    <s v="February"/>
    <s v="Q1"/>
    <s v="Ajax"/>
  </r>
  <r>
    <s v="Kaapse pracht BV"/>
    <x v="2"/>
    <s v="Wesly Snake"/>
    <s v="AFRICA"/>
    <d v="2018-04-06T00:00:00"/>
    <n v="57570"/>
    <x v="0"/>
    <s v="December"/>
    <s v="Q4"/>
    <s v="Monarch Playing Card Co."/>
  </r>
  <r>
    <s v="Kaapse pracht BV"/>
    <x v="1"/>
    <s v="Wesly Snake"/>
    <s v="AFRICA"/>
    <d v="2018-06-24T00:00:00"/>
    <n v="30769"/>
    <x v="0"/>
    <s v="December"/>
    <s v="Q4"/>
    <s v="The New Firm"/>
  </r>
  <r>
    <s v="Kaapse pracht BV"/>
    <x v="3"/>
    <s v="Wesly Snake"/>
    <s v="AFRICA"/>
    <d v="2018-07-07T00:00:00"/>
    <n v="96209"/>
    <x v="0"/>
    <s v="December"/>
    <s v="Q4"/>
    <s v="BLAND Corporation"/>
  </r>
  <r>
    <s v="Kaapse pracht BV"/>
    <x v="0"/>
    <s v="Wesly Snake"/>
    <s v="AFRICA"/>
    <d v="2018-10-17T00:00:00"/>
    <n v="11145"/>
    <x v="0"/>
    <s v="December"/>
    <s v="Q4"/>
    <s v="Chez Quis"/>
  </r>
  <r>
    <s v="Kaapse pracht BV"/>
    <x v="0"/>
    <s v="Wesly Snake"/>
    <s v="AFRICA"/>
    <d v="2018-02-01T00:00:00"/>
    <n v="35366"/>
    <x v="0"/>
    <s v="August"/>
    <s v="Q3"/>
    <s v="Niagular"/>
  </r>
  <r>
    <s v="Kaapse pracht BV"/>
    <x v="2"/>
    <s v="Wesly Snake"/>
    <s v="AFRICA"/>
    <d v="2018-02-15T00:00:00"/>
    <n v="20166"/>
    <x v="0"/>
    <s v="August"/>
    <s v="Q3"/>
    <s v="General Forge and Foundry"/>
  </r>
  <r>
    <s v="Kaapse pracht BV"/>
    <x v="3"/>
    <s v="Wesly Snake"/>
    <s v="AFRICA"/>
    <d v="2018-07-13T00:00:00"/>
    <n v="10780"/>
    <x v="0"/>
    <s v="August"/>
    <s v="Q3"/>
    <s v="Vandelay Industries"/>
  </r>
  <r>
    <s v="Kaapse pracht BV"/>
    <x v="1"/>
    <s v="Wesly Snake"/>
    <s v="AFRICA"/>
    <d v="2018-10-10T00:00:00"/>
    <n v="45991"/>
    <x v="0"/>
    <s v="August"/>
    <s v="Q3"/>
    <s v="Megadodo Publications"/>
  </r>
  <r>
    <s v="Kaapse pracht BV"/>
    <x v="2"/>
    <s v="Wesly Snake"/>
    <s v="AFRICA"/>
    <d v="2018-02-16T00:00:00"/>
    <n v="57670"/>
    <x v="0"/>
    <s v="April"/>
    <s v="Q2"/>
    <s v="Barrytron"/>
  </r>
  <r>
    <s v="Kaapse pracht BV"/>
    <x v="0"/>
    <s v="Wesly Snake"/>
    <s v="AFRICA"/>
    <d v="2018-09-16T00:00:00"/>
    <n v="45728"/>
    <x v="0"/>
    <s v="April"/>
    <s v="Q2"/>
    <s v="Gizmonic Institute"/>
  </r>
  <r>
    <s v="Kaapse pracht BV"/>
    <x v="3"/>
    <s v="Wesly Snake"/>
    <s v="AFRICA"/>
    <d v="2018-10-04T00:00:00"/>
    <n v="95561"/>
    <x v="0"/>
    <s v="April"/>
    <s v="Q2"/>
    <s v="Primatech"/>
  </r>
  <r>
    <s v="Kaapse pracht BV"/>
    <x v="1"/>
    <s v="Wesly Snake"/>
    <s v="AFRICA"/>
    <d v="2018-11-01T00:00:00"/>
    <n v="30674"/>
    <x v="0"/>
    <s v="April"/>
    <s v="Q2"/>
    <s v="McMahon and Tat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7">
  <r>
    <s v="Kaapse pracht BV"/>
    <x v="0"/>
    <x v="0"/>
    <x v="0"/>
    <x v="0"/>
    <x v="0"/>
    <x v="0"/>
    <x v="0"/>
    <s v="Q3"/>
    <x v="0"/>
  </r>
  <r>
    <s v="Manhatan sales"/>
    <x v="1"/>
    <x v="1"/>
    <x v="1"/>
    <x v="1"/>
    <x v="1"/>
    <x v="1"/>
    <x v="1"/>
    <s v="Q3"/>
    <x v="1"/>
  </r>
  <r>
    <s v="Kaapse pracht BV"/>
    <x v="1"/>
    <x v="0"/>
    <x v="0"/>
    <x v="2"/>
    <x v="2"/>
    <x v="2"/>
    <x v="2"/>
    <s v="Q1"/>
    <x v="2"/>
  </r>
  <r>
    <s v="TACOS LTD"/>
    <x v="1"/>
    <x v="2"/>
    <x v="2"/>
    <x v="3"/>
    <x v="3"/>
    <x v="0"/>
    <x v="3"/>
    <s v="Q1"/>
    <x v="3"/>
  </r>
  <r>
    <s v="Amstel Co-op"/>
    <x v="0"/>
    <x v="3"/>
    <x v="3"/>
    <x v="4"/>
    <x v="4"/>
    <x v="0"/>
    <x v="4"/>
    <s v="Q2"/>
    <x v="4"/>
  </r>
  <r>
    <s v="TACOS LTD"/>
    <x v="0"/>
    <x v="2"/>
    <x v="2"/>
    <x v="5"/>
    <x v="5"/>
    <x v="2"/>
    <x v="5"/>
    <s v="Q3"/>
    <x v="5"/>
  </r>
  <r>
    <s v="TACOS LTD"/>
    <x v="2"/>
    <x v="2"/>
    <x v="2"/>
    <x v="6"/>
    <x v="6"/>
    <x v="1"/>
    <x v="0"/>
    <s v="Q3"/>
    <x v="6"/>
  </r>
  <r>
    <s v="Kaapse pracht BV"/>
    <x v="3"/>
    <x v="0"/>
    <x v="0"/>
    <x v="7"/>
    <x v="7"/>
    <x v="2"/>
    <x v="5"/>
    <s v="Q3"/>
    <x v="7"/>
  </r>
  <r>
    <s v="Amstel Co-op"/>
    <x v="2"/>
    <x v="3"/>
    <x v="3"/>
    <x v="8"/>
    <x v="8"/>
    <x v="1"/>
    <x v="6"/>
    <s v="Q4"/>
    <x v="8"/>
  </r>
  <r>
    <s v="Manhatan sales"/>
    <x v="3"/>
    <x v="1"/>
    <x v="1"/>
    <x v="9"/>
    <x v="9"/>
    <x v="1"/>
    <x v="3"/>
    <s v="Q1"/>
    <x v="9"/>
  </r>
  <r>
    <s v="Manhatan sales"/>
    <x v="3"/>
    <x v="1"/>
    <x v="1"/>
    <x v="9"/>
    <x v="9"/>
    <x v="1"/>
    <x v="3"/>
    <s v="Q1"/>
    <x v="9"/>
  </r>
  <r>
    <s v="Manhatan sales"/>
    <x v="0"/>
    <x v="1"/>
    <x v="1"/>
    <x v="10"/>
    <x v="10"/>
    <x v="2"/>
    <x v="7"/>
    <s v="Q2"/>
    <x v="10"/>
  </r>
  <r>
    <s v="Kaapse pracht BV"/>
    <x v="1"/>
    <x v="0"/>
    <x v="0"/>
    <x v="11"/>
    <x v="11"/>
    <x v="2"/>
    <x v="8"/>
    <s v="Q4"/>
    <x v="11"/>
  </r>
  <r>
    <s v="Manhatan sales"/>
    <x v="3"/>
    <x v="1"/>
    <x v="1"/>
    <x v="12"/>
    <x v="12"/>
    <x v="0"/>
    <x v="9"/>
    <s v="Q4"/>
    <x v="12"/>
  </r>
  <r>
    <s v="Manhatan sales"/>
    <x v="0"/>
    <x v="1"/>
    <x v="1"/>
    <x v="13"/>
    <x v="13"/>
    <x v="2"/>
    <x v="10"/>
    <s v="Q2"/>
    <x v="13"/>
  </r>
  <r>
    <s v="Kaapse pracht BV"/>
    <x v="0"/>
    <x v="0"/>
    <x v="0"/>
    <x v="0"/>
    <x v="14"/>
    <x v="0"/>
    <x v="5"/>
    <s v="Q3"/>
    <x v="14"/>
  </r>
  <r>
    <s v="Manhatan sales"/>
    <x v="2"/>
    <x v="1"/>
    <x v="1"/>
    <x v="14"/>
    <x v="15"/>
    <x v="2"/>
    <x v="0"/>
    <s v="Q3"/>
    <x v="15"/>
  </r>
  <r>
    <s v="Manhatan sales"/>
    <x v="1"/>
    <x v="1"/>
    <x v="1"/>
    <x v="15"/>
    <x v="16"/>
    <x v="1"/>
    <x v="4"/>
    <s v="Q2"/>
    <x v="16"/>
  </r>
  <r>
    <s v="Amstel Co-op"/>
    <x v="2"/>
    <x v="3"/>
    <x v="3"/>
    <x v="11"/>
    <x v="17"/>
    <x v="2"/>
    <x v="9"/>
    <s v="Q4"/>
    <x v="17"/>
  </r>
  <r>
    <s v="Manhatan sales"/>
    <x v="2"/>
    <x v="1"/>
    <x v="1"/>
    <x v="16"/>
    <x v="18"/>
    <x v="1"/>
    <x v="11"/>
    <s v="Q1"/>
    <x v="18"/>
  </r>
  <r>
    <s v="Amstel Co-op"/>
    <x v="1"/>
    <x v="3"/>
    <x v="3"/>
    <x v="17"/>
    <x v="19"/>
    <x v="2"/>
    <x v="11"/>
    <s v="Q1"/>
    <x v="19"/>
  </r>
  <r>
    <s v="Kaapse pracht BV"/>
    <x v="2"/>
    <x v="0"/>
    <x v="0"/>
    <x v="18"/>
    <x v="20"/>
    <x v="0"/>
    <x v="5"/>
    <s v="Q3"/>
    <x v="20"/>
  </r>
  <r>
    <s v="Manhatan sales"/>
    <x v="2"/>
    <x v="1"/>
    <x v="1"/>
    <x v="19"/>
    <x v="21"/>
    <x v="1"/>
    <x v="9"/>
    <s v="Q4"/>
    <x v="21"/>
  </r>
  <r>
    <s v="Manhatan sales"/>
    <x v="2"/>
    <x v="1"/>
    <x v="1"/>
    <x v="19"/>
    <x v="21"/>
    <x v="1"/>
    <x v="9"/>
    <s v="Q4"/>
    <x v="21"/>
  </r>
  <r>
    <s v="TACOS LTD"/>
    <x v="1"/>
    <x v="2"/>
    <x v="2"/>
    <x v="20"/>
    <x v="22"/>
    <x v="2"/>
    <x v="3"/>
    <s v="Q1"/>
    <x v="22"/>
  </r>
  <r>
    <s v="Manhatan sales"/>
    <x v="1"/>
    <x v="1"/>
    <x v="1"/>
    <x v="21"/>
    <x v="23"/>
    <x v="0"/>
    <x v="4"/>
    <s v="Q2"/>
    <x v="23"/>
  </r>
  <r>
    <s v="Manhatan sales"/>
    <x v="0"/>
    <x v="1"/>
    <x v="1"/>
    <x v="22"/>
    <x v="24"/>
    <x v="0"/>
    <x v="9"/>
    <s v="Q4"/>
    <x v="24"/>
  </r>
  <r>
    <s v="Manhatan sales"/>
    <x v="0"/>
    <x v="1"/>
    <x v="1"/>
    <x v="6"/>
    <x v="25"/>
    <x v="1"/>
    <x v="3"/>
    <s v="Q1"/>
    <x v="5"/>
  </r>
  <r>
    <s v="Manhatan sales"/>
    <x v="3"/>
    <x v="1"/>
    <x v="1"/>
    <x v="23"/>
    <x v="26"/>
    <x v="1"/>
    <x v="6"/>
    <s v="Q4"/>
    <x v="25"/>
  </r>
  <r>
    <s v="Kaapse pracht BV"/>
    <x v="3"/>
    <x v="0"/>
    <x v="0"/>
    <x v="24"/>
    <x v="26"/>
    <x v="1"/>
    <x v="9"/>
    <s v="Q4"/>
    <x v="26"/>
  </r>
  <r>
    <s v="Kaapse pracht BV"/>
    <x v="0"/>
    <x v="0"/>
    <x v="0"/>
    <x v="5"/>
    <x v="27"/>
    <x v="2"/>
    <x v="0"/>
    <s v="Q3"/>
    <x v="27"/>
  </r>
  <r>
    <s v="Kaapse pracht BV"/>
    <x v="2"/>
    <x v="0"/>
    <x v="0"/>
    <x v="25"/>
    <x v="28"/>
    <x v="1"/>
    <x v="2"/>
    <s v="Q1"/>
    <x v="28"/>
  </r>
  <r>
    <s v="TACOS LTD"/>
    <x v="3"/>
    <x v="2"/>
    <x v="2"/>
    <x v="26"/>
    <x v="29"/>
    <x v="2"/>
    <x v="7"/>
    <s v="Q2"/>
    <x v="19"/>
  </r>
  <r>
    <s v="TACOS LTD"/>
    <x v="0"/>
    <x v="2"/>
    <x v="2"/>
    <x v="27"/>
    <x v="30"/>
    <x v="0"/>
    <x v="10"/>
    <s v="Q2"/>
    <x v="20"/>
  </r>
  <r>
    <s v="TACOS LTD"/>
    <x v="3"/>
    <x v="2"/>
    <x v="2"/>
    <x v="28"/>
    <x v="31"/>
    <x v="0"/>
    <x v="9"/>
    <s v="Q4"/>
    <x v="29"/>
  </r>
  <r>
    <s v="Kaapse pracht BV"/>
    <x v="3"/>
    <x v="0"/>
    <x v="0"/>
    <x v="29"/>
    <x v="32"/>
    <x v="0"/>
    <x v="2"/>
    <s v="Q1"/>
    <x v="30"/>
  </r>
  <r>
    <s v="Manhatan sales"/>
    <x v="0"/>
    <x v="1"/>
    <x v="1"/>
    <x v="30"/>
    <x v="33"/>
    <x v="2"/>
    <x v="4"/>
    <s v="Q2"/>
    <x v="31"/>
  </r>
  <r>
    <s v="Manhatan sales"/>
    <x v="2"/>
    <x v="1"/>
    <x v="1"/>
    <x v="31"/>
    <x v="34"/>
    <x v="0"/>
    <x v="5"/>
    <s v="Q3"/>
    <x v="32"/>
  </r>
  <r>
    <s v="Kaapse pracht BV"/>
    <x v="3"/>
    <x v="0"/>
    <x v="0"/>
    <x v="32"/>
    <x v="35"/>
    <x v="0"/>
    <x v="10"/>
    <s v="Q2"/>
    <x v="3"/>
  </r>
  <r>
    <s v="TACOS LTD"/>
    <x v="2"/>
    <x v="2"/>
    <x v="2"/>
    <x v="33"/>
    <x v="36"/>
    <x v="0"/>
    <x v="2"/>
    <s v="Q1"/>
    <x v="33"/>
  </r>
  <r>
    <s v="Manhatan sales"/>
    <x v="1"/>
    <x v="1"/>
    <x v="1"/>
    <x v="34"/>
    <x v="37"/>
    <x v="2"/>
    <x v="7"/>
    <s v="Q2"/>
    <x v="34"/>
  </r>
  <r>
    <s v="TACOS LTD"/>
    <x v="3"/>
    <x v="2"/>
    <x v="2"/>
    <x v="35"/>
    <x v="38"/>
    <x v="0"/>
    <x v="3"/>
    <s v="Q1"/>
    <x v="13"/>
  </r>
  <r>
    <s v="Manhatan sales"/>
    <x v="2"/>
    <x v="1"/>
    <x v="1"/>
    <x v="36"/>
    <x v="39"/>
    <x v="1"/>
    <x v="10"/>
    <s v="Q2"/>
    <x v="3"/>
  </r>
  <r>
    <s v="Kaapse pracht BV"/>
    <x v="3"/>
    <x v="0"/>
    <x v="0"/>
    <x v="37"/>
    <x v="40"/>
    <x v="2"/>
    <x v="9"/>
    <s v="Q4"/>
    <x v="35"/>
  </r>
  <r>
    <s v="Amstel Co-op"/>
    <x v="0"/>
    <x v="3"/>
    <x v="3"/>
    <x v="22"/>
    <x v="41"/>
    <x v="0"/>
    <x v="11"/>
    <s v="Q1"/>
    <x v="36"/>
  </r>
  <r>
    <s v="Manhatan sales"/>
    <x v="3"/>
    <x v="1"/>
    <x v="1"/>
    <x v="38"/>
    <x v="42"/>
    <x v="2"/>
    <x v="11"/>
    <s v="Q1"/>
    <x v="37"/>
  </r>
  <r>
    <s v="TACOS LTD"/>
    <x v="0"/>
    <x v="2"/>
    <x v="2"/>
    <x v="39"/>
    <x v="43"/>
    <x v="2"/>
    <x v="3"/>
    <s v="Q1"/>
    <x v="14"/>
  </r>
  <r>
    <s v="Manhatan sales"/>
    <x v="2"/>
    <x v="1"/>
    <x v="1"/>
    <x v="16"/>
    <x v="44"/>
    <x v="1"/>
    <x v="4"/>
    <s v="Q2"/>
    <x v="38"/>
  </r>
  <r>
    <s v="TACOS LTD"/>
    <x v="3"/>
    <x v="2"/>
    <x v="2"/>
    <x v="40"/>
    <x v="45"/>
    <x v="0"/>
    <x v="10"/>
    <s v="Q2"/>
    <x v="17"/>
  </r>
  <r>
    <s v="Amstel Co-op"/>
    <x v="1"/>
    <x v="3"/>
    <x v="3"/>
    <x v="6"/>
    <x v="46"/>
    <x v="1"/>
    <x v="5"/>
    <s v="Q3"/>
    <x v="39"/>
  </r>
  <r>
    <s v="Amstel Co-op"/>
    <x v="0"/>
    <x v="3"/>
    <x v="3"/>
    <x v="4"/>
    <x v="47"/>
    <x v="0"/>
    <x v="1"/>
    <s v="Q3"/>
    <x v="40"/>
  </r>
  <r>
    <s v="Kaapse pracht BV"/>
    <x v="2"/>
    <x v="0"/>
    <x v="0"/>
    <x v="41"/>
    <x v="48"/>
    <x v="2"/>
    <x v="10"/>
    <s v="Q2"/>
    <x v="14"/>
  </r>
  <r>
    <s v="Manhatan sales"/>
    <x v="0"/>
    <x v="1"/>
    <x v="1"/>
    <x v="30"/>
    <x v="49"/>
    <x v="2"/>
    <x v="6"/>
    <s v="Q4"/>
    <x v="41"/>
  </r>
  <r>
    <s v="Manhatan sales"/>
    <x v="2"/>
    <x v="1"/>
    <x v="1"/>
    <x v="42"/>
    <x v="50"/>
    <x v="1"/>
    <x v="5"/>
    <s v="Q3"/>
    <x v="42"/>
  </r>
  <r>
    <s v="Manhatan sales"/>
    <x v="3"/>
    <x v="1"/>
    <x v="1"/>
    <x v="43"/>
    <x v="51"/>
    <x v="0"/>
    <x v="4"/>
    <s v="Q2"/>
    <x v="28"/>
  </r>
  <r>
    <s v="TACOS LTD"/>
    <x v="1"/>
    <x v="2"/>
    <x v="2"/>
    <x v="44"/>
    <x v="52"/>
    <x v="2"/>
    <x v="1"/>
    <s v="Q3"/>
    <x v="43"/>
  </r>
  <r>
    <s v="Amstel Co-op"/>
    <x v="1"/>
    <x v="3"/>
    <x v="3"/>
    <x v="45"/>
    <x v="53"/>
    <x v="0"/>
    <x v="7"/>
    <s v="Q2"/>
    <x v="44"/>
  </r>
  <r>
    <s v="Manhatan sales"/>
    <x v="2"/>
    <x v="1"/>
    <x v="1"/>
    <x v="0"/>
    <x v="54"/>
    <x v="0"/>
    <x v="7"/>
    <s v="Q2"/>
    <x v="45"/>
  </r>
  <r>
    <s v="TACOS LTD"/>
    <x v="3"/>
    <x v="2"/>
    <x v="2"/>
    <x v="46"/>
    <x v="55"/>
    <x v="1"/>
    <x v="10"/>
    <s v="Q2"/>
    <x v="46"/>
  </r>
  <r>
    <s v="TACOS LTD"/>
    <x v="1"/>
    <x v="2"/>
    <x v="2"/>
    <x v="47"/>
    <x v="56"/>
    <x v="1"/>
    <x v="11"/>
    <s v="Q1"/>
    <x v="47"/>
  </r>
  <r>
    <s v="TACOS LTD"/>
    <x v="1"/>
    <x v="2"/>
    <x v="2"/>
    <x v="47"/>
    <x v="56"/>
    <x v="1"/>
    <x v="11"/>
    <s v="Q1"/>
    <x v="47"/>
  </r>
  <r>
    <s v="Amstel Co-op"/>
    <x v="0"/>
    <x v="3"/>
    <x v="3"/>
    <x v="48"/>
    <x v="57"/>
    <x v="1"/>
    <x v="4"/>
    <s v="Q2"/>
    <x v="48"/>
  </r>
  <r>
    <s v="Manhatan sales"/>
    <x v="3"/>
    <x v="1"/>
    <x v="1"/>
    <x v="0"/>
    <x v="58"/>
    <x v="0"/>
    <x v="7"/>
    <s v="Q2"/>
    <x v="49"/>
  </r>
  <r>
    <s v="Amstel Co-op"/>
    <x v="3"/>
    <x v="3"/>
    <x v="3"/>
    <x v="23"/>
    <x v="59"/>
    <x v="1"/>
    <x v="9"/>
    <s v="Q4"/>
    <x v="50"/>
  </r>
  <r>
    <s v="TACOS LTD"/>
    <x v="0"/>
    <x v="2"/>
    <x v="2"/>
    <x v="49"/>
    <x v="60"/>
    <x v="2"/>
    <x v="2"/>
    <s v="Q1"/>
    <x v="51"/>
  </r>
  <r>
    <s v="Amstel Co-op"/>
    <x v="2"/>
    <x v="3"/>
    <x v="3"/>
    <x v="50"/>
    <x v="61"/>
    <x v="0"/>
    <x v="5"/>
    <s v="Q3"/>
    <x v="52"/>
  </r>
  <r>
    <s v="Manhatan sales"/>
    <x v="1"/>
    <x v="1"/>
    <x v="1"/>
    <x v="51"/>
    <x v="62"/>
    <x v="1"/>
    <x v="0"/>
    <s v="Q3"/>
    <x v="53"/>
  </r>
  <r>
    <s v="Manhatan sales"/>
    <x v="1"/>
    <x v="1"/>
    <x v="1"/>
    <x v="51"/>
    <x v="62"/>
    <x v="1"/>
    <x v="0"/>
    <s v="Q3"/>
    <x v="53"/>
  </r>
  <r>
    <s v="Manhatan sales"/>
    <x v="0"/>
    <x v="1"/>
    <x v="1"/>
    <x v="52"/>
    <x v="63"/>
    <x v="2"/>
    <x v="2"/>
    <s v="Q1"/>
    <x v="40"/>
  </r>
  <r>
    <s v="TACOS LTD"/>
    <x v="2"/>
    <x v="2"/>
    <x v="2"/>
    <x v="53"/>
    <x v="64"/>
    <x v="2"/>
    <x v="10"/>
    <s v="Q2"/>
    <x v="54"/>
  </r>
  <r>
    <s v="Amstel Co-op"/>
    <x v="3"/>
    <x v="3"/>
    <x v="3"/>
    <x v="54"/>
    <x v="65"/>
    <x v="1"/>
    <x v="10"/>
    <s v="Q2"/>
    <x v="35"/>
  </r>
  <r>
    <s v="Amstel Co-op"/>
    <x v="2"/>
    <x v="3"/>
    <x v="3"/>
    <x v="55"/>
    <x v="66"/>
    <x v="0"/>
    <x v="3"/>
    <s v="Q1"/>
    <x v="12"/>
  </r>
  <r>
    <s v="Kaapse pracht BV"/>
    <x v="3"/>
    <x v="0"/>
    <x v="0"/>
    <x v="56"/>
    <x v="67"/>
    <x v="0"/>
    <x v="1"/>
    <s v="Q3"/>
    <x v="55"/>
  </r>
  <r>
    <s v="Kaapse pracht BV"/>
    <x v="2"/>
    <x v="0"/>
    <x v="0"/>
    <x v="57"/>
    <x v="68"/>
    <x v="2"/>
    <x v="5"/>
    <s v="Q3"/>
    <x v="56"/>
  </r>
  <r>
    <s v="Amstel Co-op"/>
    <x v="3"/>
    <x v="3"/>
    <x v="3"/>
    <x v="57"/>
    <x v="69"/>
    <x v="2"/>
    <x v="11"/>
    <s v="Q1"/>
    <x v="44"/>
  </r>
  <r>
    <s v="Amstel Co-op"/>
    <x v="3"/>
    <x v="3"/>
    <x v="3"/>
    <x v="58"/>
    <x v="70"/>
    <x v="2"/>
    <x v="0"/>
    <s v="Q3"/>
    <x v="34"/>
  </r>
  <r>
    <s v="Amstel Co-op"/>
    <x v="1"/>
    <x v="3"/>
    <x v="3"/>
    <x v="9"/>
    <x v="71"/>
    <x v="1"/>
    <x v="3"/>
    <s v="Q1"/>
    <x v="46"/>
  </r>
  <r>
    <s v="Kaapse pracht BV"/>
    <x v="1"/>
    <x v="0"/>
    <x v="0"/>
    <x v="59"/>
    <x v="72"/>
    <x v="0"/>
    <x v="5"/>
    <s v="Q3"/>
    <x v="22"/>
  </r>
  <r>
    <s v="Kaapse pracht BV"/>
    <x v="1"/>
    <x v="0"/>
    <x v="0"/>
    <x v="60"/>
    <x v="73"/>
    <x v="2"/>
    <x v="10"/>
    <s v="Q2"/>
    <x v="32"/>
  </r>
  <r>
    <s v="Amstel Co-op"/>
    <x v="0"/>
    <x v="3"/>
    <x v="3"/>
    <x v="61"/>
    <x v="74"/>
    <x v="2"/>
    <x v="9"/>
    <s v="Q4"/>
    <x v="42"/>
  </r>
  <r>
    <s v="TACOS LTD"/>
    <x v="2"/>
    <x v="2"/>
    <x v="2"/>
    <x v="62"/>
    <x v="75"/>
    <x v="1"/>
    <x v="9"/>
    <s v="Q4"/>
    <x v="57"/>
  </r>
  <r>
    <s v="Manhatan sales"/>
    <x v="2"/>
    <x v="1"/>
    <x v="1"/>
    <x v="63"/>
    <x v="76"/>
    <x v="0"/>
    <x v="10"/>
    <s v="Q2"/>
    <x v="57"/>
  </r>
  <r>
    <s v="Kaapse pracht BV"/>
    <x v="1"/>
    <x v="0"/>
    <x v="0"/>
    <x v="64"/>
    <x v="77"/>
    <x v="1"/>
    <x v="1"/>
    <s v="Q3"/>
    <x v="58"/>
  </r>
  <r>
    <s v="TACOS LTD"/>
    <x v="2"/>
    <x v="2"/>
    <x v="2"/>
    <x v="39"/>
    <x v="78"/>
    <x v="2"/>
    <x v="7"/>
    <s v="Q2"/>
    <x v="59"/>
  </r>
  <r>
    <s v="Manhatan sales"/>
    <x v="2"/>
    <x v="1"/>
    <x v="1"/>
    <x v="65"/>
    <x v="79"/>
    <x v="1"/>
    <x v="8"/>
    <s v="Q4"/>
    <x v="19"/>
  </r>
  <r>
    <s v="Amstel Co-op"/>
    <x v="3"/>
    <x v="3"/>
    <x v="3"/>
    <x v="66"/>
    <x v="80"/>
    <x v="0"/>
    <x v="3"/>
    <s v="Q1"/>
    <x v="24"/>
  </r>
  <r>
    <s v="Kaapse pracht BV"/>
    <x v="2"/>
    <x v="0"/>
    <x v="0"/>
    <x v="67"/>
    <x v="81"/>
    <x v="1"/>
    <x v="9"/>
    <s v="Q4"/>
    <x v="60"/>
  </r>
  <r>
    <s v="Manhatan sales"/>
    <x v="1"/>
    <x v="1"/>
    <x v="1"/>
    <x v="68"/>
    <x v="82"/>
    <x v="0"/>
    <x v="5"/>
    <s v="Q3"/>
    <x v="61"/>
  </r>
  <r>
    <s v="Manhatan sales"/>
    <x v="0"/>
    <x v="1"/>
    <x v="1"/>
    <x v="69"/>
    <x v="83"/>
    <x v="1"/>
    <x v="10"/>
    <s v="Q2"/>
    <x v="62"/>
  </r>
  <r>
    <s v="Manhatan sales"/>
    <x v="0"/>
    <x v="1"/>
    <x v="1"/>
    <x v="69"/>
    <x v="83"/>
    <x v="1"/>
    <x v="10"/>
    <s v="Q2"/>
    <x v="62"/>
  </r>
  <r>
    <s v="TACOS LTD"/>
    <x v="0"/>
    <x v="2"/>
    <x v="2"/>
    <x v="5"/>
    <x v="84"/>
    <x v="2"/>
    <x v="9"/>
    <s v="Q4"/>
    <x v="62"/>
  </r>
  <r>
    <s v="Amstel Co-op"/>
    <x v="2"/>
    <x v="3"/>
    <x v="3"/>
    <x v="0"/>
    <x v="85"/>
    <x v="0"/>
    <x v="1"/>
    <s v="Q3"/>
    <x v="63"/>
  </r>
  <r>
    <s v="Manhatan sales"/>
    <x v="0"/>
    <x v="1"/>
    <x v="1"/>
    <x v="8"/>
    <x v="86"/>
    <x v="1"/>
    <x v="2"/>
    <s v="Q1"/>
    <x v="64"/>
  </r>
  <r>
    <s v="Amstel Co-op"/>
    <x v="1"/>
    <x v="3"/>
    <x v="3"/>
    <x v="70"/>
    <x v="87"/>
    <x v="2"/>
    <x v="6"/>
    <s v="Q4"/>
    <x v="51"/>
  </r>
  <r>
    <s v="TACOS LTD"/>
    <x v="3"/>
    <x v="2"/>
    <x v="2"/>
    <x v="71"/>
    <x v="88"/>
    <x v="0"/>
    <x v="2"/>
    <s v="Q1"/>
    <x v="31"/>
  </r>
  <r>
    <s v="Manhatan sales"/>
    <x v="2"/>
    <x v="1"/>
    <x v="1"/>
    <x v="31"/>
    <x v="89"/>
    <x v="0"/>
    <x v="0"/>
    <s v="Q3"/>
    <x v="65"/>
  </r>
  <r>
    <s v="TACOS LTD"/>
    <x v="3"/>
    <x v="2"/>
    <x v="2"/>
    <x v="72"/>
    <x v="90"/>
    <x v="2"/>
    <x v="8"/>
    <s v="Q4"/>
    <x v="66"/>
  </r>
  <r>
    <s v="Kaapse pracht BV"/>
    <x v="2"/>
    <x v="0"/>
    <x v="0"/>
    <x v="73"/>
    <x v="91"/>
    <x v="2"/>
    <x v="6"/>
    <s v="Q4"/>
    <x v="64"/>
  </r>
  <r>
    <s v="Kaapse pracht BV"/>
    <x v="3"/>
    <x v="0"/>
    <x v="0"/>
    <x v="74"/>
    <x v="92"/>
    <x v="2"/>
    <x v="2"/>
    <s v="Q1"/>
    <x v="67"/>
  </r>
  <r>
    <s v="Manhatan sales"/>
    <x v="2"/>
    <x v="1"/>
    <x v="1"/>
    <x v="75"/>
    <x v="93"/>
    <x v="2"/>
    <x v="2"/>
    <s v="Q1"/>
    <x v="63"/>
  </r>
  <r>
    <s v="Kaapse pracht BV"/>
    <x v="2"/>
    <x v="0"/>
    <x v="0"/>
    <x v="76"/>
    <x v="94"/>
    <x v="2"/>
    <x v="3"/>
    <s v="Q1"/>
    <x v="68"/>
  </r>
  <r>
    <s v="Amstel Co-op"/>
    <x v="3"/>
    <x v="3"/>
    <x v="3"/>
    <x v="43"/>
    <x v="95"/>
    <x v="0"/>
    <x v="9"/>
    <s v="Q4"/>
    <x v="61"/>
  </r>
  <r>
    <s v="Amstel Co-op"/>
    <x v="1"/>
    <x v="3"/>
    <x v="3"/>
    <x v="6"/>
    <x v="96"/>
    <x v="1"/>
    <x v="1"/>
    <s v="Q3"/>
    <x v="28"/>
  </r>
  <r>
    <s v="Amstel Co-op"/>
    <x v="1"/>
    <x v="3"/>
    <x v="3"/>
    <x v="45"/>
    <x v="97"/>
    <x v="0"/>
    <x v="1"/>
    <s v="Q3"/>
    <x v="69"/>
  </r>
  <r>
    <s v="TACOS LTD"/>
    <x v="1"/>
    <x v="2"/>
    <x v="2"/>
    <x v="77"/>
    <x v="98"/>
    <x v="2"/>
    <x v="8"/>
    <s v="Q4"/>
    <x v="70"/>
  </r>
  <r>
    <s v="Amstel Co-op"/>
    <x v="3"/>
    <x v="3"/>
    <x v="3"/>
    <x v="78"/>
    <x v="99"/>
    <x v="0"/>
    <x v="5"/>
    <s v="Q3"/>
    <x v="71"/>
  </r>
  <r>
    <s v="Kaapse pracht BV"/>
    <x v="3"/>
    <x v="0"/>
    <x v="0"/>
    <x v="79"/>
    <x v="100"/>
    <x v="0"/>
    <x v="3"/>
    <s v="Q1"/>
    <x v="72"/>
  </r>
  <r>
    <s v="Manhatan sales"/>
    <x v="0"/>
    <x v="1"/>
    <x v="1"/>
    <x v="80"/>
    <x v="101"/>
    <x v="0"/>
    <x v="11"/>
    <s v="Q1"/>
    <x v="73"/>
  </r>
  <r>
    <s v="TACOS LTD"/>
    <x v="0"/>
    <x v="2"/>
    <x v="2"/>
    <x v="81"/>
    <x v="102"/>
    <x v="2"/>
    <x v="10"/>
    <s v="Q2"/>
    <x v="56"/>
  </r>
  <r>
    <s v="TACOS LTD"/>
    <x v="2"/>
    <x v="2"/>
    <x v="2"/>
    <x v="82"/>
    <x v="103"/>
    <x v="0"/>
    <x v="3"/>
    <s v="Q1"/>
    <x v="61"/>
  </r>
  <r>
    <s v="TACOS LTD"/>
    <x v="2"/>
    <x v="2"/>
    <x v="2"/>
    <x v="83"/>
    <x v="104"/>
    <x v="2"/>
    <x v="8"/>
    <s v="Q4"/>
    <x v="74"/>
  </r>
  <r>
    <s v="TACOS LTD"/>
    <x v="1"/>
    <x v="2"/>
    <x v="2"/>
    <x v="84"/>
    <x v="105"/>
    <x v="1"/>
    <x v="9"/>
    <s v="Q4"/>
    <x v="71"/>
  </r>
  <r>
    <s v="Kaapse pracht BV"/>
    <x v="3"/>
    <x v="0"/>
    <x v="0"/>
    <x v="4"/>
    <x v="106"/>
    <x v="0"/>
    <x v="6"/>
    <s v="Q4"/>
    <x v="75"/>
  </r>
  <r>
    <s v="Kaapse pracht BV"/>
    <x v="0"/>
    <x v="0"/>
    <x v="0"/>
    <x v="85"/>
    <x v="107"/>
    <x v="2"/>
    <x v="1"/>
    <s v="Q3"/>
    <x v="76"/>
  </r>
  <r>
    <s v="Kaapse pracht BV"/>
    <x v="0"/>
    <x v="0"/>
    <x v="0"/>
    <x v="86"/>
    <x v="108"/>
    <x v="0"/>
    <x v="8"/>
    <s v="Q4"/>
    <x v="77"/>
  </r>
  <r>
    <s v="Amstel Co-op"/>
    <x v="1"/>
    <x v="3"/>
    <x v="3"/>
    <x v="45"/>
    <x v="109"/>
    <x v="0"/>
    <x v="5"/>
    <s v="Q3"/>
    <x v="29"/>
  </r>
  <r>
    <s v="Manhatan sales"/>
    <x v="3"/>
    <x v="1"/>
    <x v="1"/>
    <x v="10"/>
    <x v="110"/>
    <x v="2"/>
    <x v="0"/>
    <s v="Q3"/>
    <x v="36"/>
  </r>
  <r>
    <s v="Kaapse pracht BV"/>
    <x v="0"/>
    <x v="0"/>
    <x v="0"/>
    <x v="87"/>
    <x v="111"/>
    <x v="1"/>
    <x v="6"/>
    <s v="Q4"/>
    <x v="4"/>
  </r>
  <r>
    <s v="Kaapse pracht BV"/>
    <x v="2"/>
    <x v="0"/>
    <x v="0"/>
    <x v="88"/>
    <x v="112"/>
    <x v="1"/>
    <x v="4"/>
    <s v="Q2"/>
    <x v="78"/>
  </r>
  <r>
    <s v="Manhatan sales"/>
    <x v="1"/>
    <x v="1"/>
    <x v="1"/>
    <x v="89"/>
    <x v="113"/>
    <x v="2"/>
    <x v="2"/>
    <s v="Q1"/>
    <x v="69"/>
  </r>
  <r>
    <s v="Manhatan sales"/>
    <x v="1"/>
    <x v="1"/>
    <x v="1"/>
    <x v="52"/>
    <x v="114"/>
    <x v="2"/>
    <x v="11"/>
    <s v="Q1"/>
    <x v="79"/>
  </r>
  <r>
    <s v="Kaapse pracht BV"/>
    <x v="2"/>
    <x v="0"/>
    <x v="0"/>
    <x v="90"/>
    <x v="115"/>
    <x v="0"/>
    <x v="7"/>
    <s v="Q2"/>
    <x v="34"/>
  </r>
  <r>
    <s v="Kaapse pracht BV"/>
    <x v="2"/>
    <x v="0"/>
    <x v="0"/>
    <x v="91"/>
    <x v="116"/>
    <x v="1"/>
    <x v="6"/>
    <s v="Q4"/>
    <x v="80"/>
  </r>
  <r>
    <s v="Amstel Co-op"/>
    <x v="0"/>
    <x v="3"/>
    <x v="3"/>
    <x v="92"/>
    <x v="117"/>
    <x v="2"/>
    <x v="4"/>
    <s v="Q2"/>
    <x v="30"/>
  </r>
  <r>
    <s v="Manhatan sales"/>
    <x v="3"/>
    <x v="1"/>
    <x v="1"/>
    <x v="82"/>
    <x v="118"/>
    <x v="0"/>
    <x v="11"/>
    <s v="Q1"/>
    <x v="11"/>
  </r>
  <r>
    <s v="Manhatan sales"/>
    <x v="2"/>
    <x v="1"/>
    <x v="1"/>
    <x v="93"/>
    <x v="119"/>
    <x v="2"/>
    <x v="11"/>
    <s v="Q1"/>
    <x v="81"/>
  </r>
  <r>
    <s v="Manhatan sales"/>
    <x v="2"/>
    <x v="1"/>
    <x v="1"/>
    <x v="94"/>
    <x v="119"/>
    <x v="2"/>
    <x v="3"/>
    <s v="Q1"/>
    <x v="52"/>
  </r>
  <r>
    <s v="Kaapse pracht BV"/>
    <x v="1"/>
    <x v="0"/>
    <x v="0"/>
    <x v="95"/>
    <x v="120"/>
    <x v="2"/>
    <x v="7"/>
    <s v="Q2"/>
    <x v="65"/>
  </r>
  <r>
    <s v="TACOS LTD"/>
    <x v="0"/>
    <x v="2"/>
    <x v="2"/>
    <x v="96"/>
    <x v="121"/>
    <x v="1"/>
    <x v="2"/>
    <s v="Q1"/>
    <x v="78"/>
  </r>
  <r>
    <s v="Amstel Co-op"/>
    <x v="3"/>
    <x v="3"/>
    <x v="3"/>
    <x v="15"/>
    <x v="122"/>
    <x v="1"/>
    <x v="11"/>
    <s v="Q1"/>
    <x v="82"/>
  </r>
  <r>
    <s v="TACOS LTD"/>
    <x v="2"/>
    <x v="2"/>
    <x v="2"/>
    <x v="97"/>
    <x v="123"/>
    <x v="1"/>
    <x v="4"/>
    <s v="Q2"/>
    <x v="76"/>
  </r>
  <r>
    <s v="TACOS LTD"/>
    <x v="1"/>
    <x v="2"/>
    <x v="2"/>
    <x v="3"/>
    <x v="124"/>
    <x v="0"/>
    <x v="10"/>
    <s v="Q2"/>
    <x v="42"/>
  </r>
  <r>
    <s v="Amstel Co-op"/>
    <x v="1"/>
    <x v="3"/>
    <x v="3"/>
    <x v="11"/>
    <x v="125"/>
    <x v="2"/>
    <x v="2"/>
    <s v="Q1"/>
    <x v="75"/>
  </r>
  <r>
    <s v="Kaapse pracht BV"/>
    <x v="0"/>
    <x v="0"/>
    <x v="0"/>
    <x v="98"/>
    <x v="126"/>
    <x v="2"/>
    <x v="8"/>
    <s v="Q4"/>
    <x v="6"/>
  </r>
  <r>
    <s v="Amstel Co-op"/>
    <x v="0"/>
    <x v="3"/>
    <x v="3"/>
    <x v="4"/>
    <x v="127"/>
    <x v="0"/>
    <x v="8"/>
    <s v="Q4"/>
    <x v="10"/>
  </r>
  <r>
    <s v="Amstel Co-op"/>
    <x v="2"/>
    <x v="3"/>
    <x v="3"/>
    <x v="99"/>
    <x v="128"/>
    <x v="0"/>
    <x v="0"/>
    <s v="Q3"/>
    <x v="81"/>
  </r>
  <r>
    <s v="TACOS LTD"/>
    <x v="2"/>
    <x v="2"/>
    <x v="2"/>
    <x v="100"/>
    <x v="129"/>
    <x v="1"/>
    <x v="5"/>
    <s v="Q3"/>
    <x v="83"/>
  </r>
  <r>
    <s v="Kaapse pracht BV"/>
    <x v="3"/>
    <x v="0"/>
    <x v="0"/>
    <x v="101"/>
    <x v="130"/>
    <x v="1"/>
    <x v="0"/>
    <s v="Q3"/>
    <x v="15"/>
  </r>
  <r>
    <s v="Amstel Co-op"/>
    <x v="3"/>
    <x v="3"/>
    <x v="3"/>
    <x v="102"/>
    <x v="131"/>
    <x v="0"/>
    <x v="4"/>
    <s v="Q2"/>
    <x v="84"/>
  </r>
  <r>
    <s v="TACOS LTD"/>
    <x v="1"/>
    <x v="2"/>
    <x v="2"/>
    <x v="103"/>
    <x v="132"/>
    <x v="1"/>
    <x v="7"/>
    <s v="Q2"/>
    <x v="15"/>
  </r>
  <r>
    <s v="Kaapse pracht BV"/>
    <x v="3"/>
    <x v="0"/>
    <x v="0"/>
    <x v="74"/>
    <x v="133"/>
    <x v="2"/>
    <x v="11"/>
    <s v="Q1"/>
    <x v="85"/>
  </r>
  <r>
    <s v="Amstel Co-op"/>
    <x v="0"/>
    <x v="3"/>
    <x v="3"/>
    <x v="18"/>
    <x v="134"/>
    <x v="0"/>
    <x v="3"/>
    <s v="Q1"/>
    <x v="86"/>
  </r>
  <r>
    <s v="Amstel Co-op"/>
    <x v="1"/>
    <x v="3"/>
    <x v="3"/>
    <x v="61"/>
    <x v="135"/>
    <x v="2"/>
    <x v="5"/>
    <s v="Q3"/>
    <x v="68"/>
  </r>
  <r>
    <s v="Kaapse pracht BV"/>
    <x v="3"/>
    <x v="0"/>
    <x v="0"/>
    <x v="4"/>
    <x v="136"/>
    <x v="0"/>
    <x v="0"/>
    <s v="Q3"/>
    <x v="87"/>
  </r>
  <r>
    <s v="TACOS LTD"/>
    <x v="1"/>
    <x v="2"/>
    <x v="2"/>
    <x v="104"/>
    <x v="137"/>
    <x v="0"/>
    <x v="0"/>
    <s v="Q3"/>
    <x v="19"/>
  </r>
  <r>
    <s v="Amstel Co-op"/>
    <x v="2"/>
    <x v="3"/>
    <x v="3"/>
    <x v="105"/>
    <x v="138"/>
    <x v="1"/>
    <x v="5"/>
    <s v="Q3"/>
    <x v="62"/>
  </r>
  <r>
    <s v="Amstel Co-op"/>
    <x v="2"/>
    <x v="3"/>
    <x v="3"/>
    <x v="17"/>
    <x v="139"/>
    <x v="2"/>
    <x v="11"/>
    <s v="Q1"/>
    <x v="88"/>
  </r>
  <r>
    <s v="Manhatan sales"/>
    <x v="0"/>
    <x v="1"/>
    <x v="1"/>
    <x v="106"/>
    <x v="140"/>
    <x v="0"/>
    <x v="4"/>
    <s v="Q2"/>
    <x v="63"/>
  </r>
  <r>
    <s v="TACOS LTD"/>
    <x v="1"/>
    <x v="2"/>
    <x v="2"/>
    <x v="107"/>
    <x v="141"/>
    <x v="0"/>
    <x v="9"/>
    <s v="Q4"/>
    <x v="9"/>
  </r>
  <r>
    <s v="TACOS LTD"/>
    <x v="0"/>
    <x v="2"/>
    <x v="2"/>
    <x v="108"/>
    <x v="142"/>
    <x v="2"/>
    <x v="11"/>
    <s v="Q1"/>
    <x v="0"/>
  </r>
  <r>
    <s v="Amstel Co-op"/>
    <x v="0"/>
    <x v="3"/>
    <x v="3"/>
    <x v="109"/>
    <x v="143"/>
    <x v="2"/>
    <x v="0"/>
    <s v="Q3"/>
    <x v="74"/>
  </r>
  <r>
    <s v="Amstel Co-op"/>
    <x v="2"/>
    <x v="3"/>
    <x v="3"/>
    <x v="104"/>
    <x v="144"/>
    <x v="0"/>
    <x v="9"/>
    <s v="Q4"/>
    <x v="89"/>
  </r>
  <r>
    <s v="TACOS LTD"/>
    <x v="0"/>
    <x v="2"/>
    <x v="2"/>
    <x v="27"/>
    <x v="145"/>
    <x v="0"/>
    <x v="1"/>
    <s v="Q3"/>
    <x v="90"/>
  </r>
  <r>
    <s v="Amstel Co-op"/>
    <x v="2"/>
    <x v="3"/>
    <x v="3"/>
    <x v="110"/>
    <x v="146"/>
    <x v="1"/>
    <x v="1"/>
    <s v="Q3"/>
    <x v="67"/>
  </r>
  <r>
    <s v="Manhatan sales"/>
    <x v="0"/>
    <x v="1"/>
    <x v="1"/>
    <x v="52"/>
    <x v="147"/>
    <x v="2"/>
    <x v="3"/>
    <s v="Q1"/>
    <x v="91"/>
  </r>
  <r>
    <s v="Manhatan sales"/>
    <x v="3"/>
    <x v="1"/>
    <x v="1"/>
    <x v="34"/>
    <x v="148"/>
    <x v="2"/>
    <x v="7"/>
    <s v="Q2"/>
    <x v="92"/>
  </r>
  <r>
    <s v="Manhatan sales"/>
    <x v="0"/>
    <x v="1"/>
    <x v="1"/>
    <x v="111"/>
    <x v="149"/>
    <x v="0"/>
    <x v="7"/>
    <s v="Q2"/>
    <x v="81"/>
  </r>
  <r>
    <s v="Manhatan sales"/>
    <x v="3"/>
    <x v="1"/>
    <x v="1"/>
    <x v="112"/>
    <x v="150"/>
    <x v="2"/>
    <x v="6"/>
    <s v="Q4"/>
    <x v="4"/>
  </r>
  <r>
    <s v="TACOS LTD"/>
    <x v="1"/>
    <x v="2"/>
    <x v="2"/>
    <x v="113"/>
    <x v="151"/>
    <x v="2"/>
    <x v="5"/>
    <s v="Q3"/>
    <x v="35"/>
  </r>
  <r>
    <s v="TACOS LTD"/>
    <x v="2"/>
    <x v="2"/>
    <x v="2"/>
    <x v="114"/>
    <x v="152"/>
    <x v="0"/>
    <x v="6"/>
    <s v="Q4"/>
    <x v="40"/>
  </r>
  <r>
    <s v="TACOS LTD"/>
    <x v="3"/>
    <x v="2"/>
    <x v="2"/>
    <x v="115"/>
    <x v="153"/>
    <x v="1"/>
    <x v="0"/>
    <s v="Q3"/>
    <x v="11"/>
  </r>
  <r>
    <s v="Kaapse pracht BV"/>
    <x v="1"/>
    <x v="0"/>
    <x v="0"/>
    <x v="116"/>
    <x v="154"/>
    <x v="2"/>
    <x v="5"/>
    <s v="Q3"/>
    <x v="46"/>
  </r>
  <r>
    <s v="Kaapse pracht BV"/>
    <x v="1"/>
    <x v="0"/>
    <x v="0"/>
    <x v="59"/>
    <x v="155"/>
    <x v="0"/>
    <x v="1"/>
    <s v="Q3"/>
    <x v="8"/>
  </r>
  <r>
    <s v="Manhatan sales"/>
    <x v="2"/>
    <x v="1"/>
    <x v="1"/>
    <x v="16"/>
    <x v="156"/>
    <x v="1"/>
    <x v="7"/>
    <s v="Q2"/>
    <x v="74"/>
  </r>
  <r>
    <s v="Manhatan sales"/>
    <x v="0"/>
    <x v="1"/>
    <x v="1"/>
    <x v="117"/>
    <x v="157"/>
    <x v="0"/>
    <x v="5"/>
    <s v="Q3"/>
    <x v="89"/>
  </r>
  <r>
    <s v="Manhatan sales"/>
    <x v="1"/>
    <x v="1"/>
    <x v="1"/>
    <x v="118"/>
    <x v="158"/>
    <x v="1"/>
    <x v="2"/>
    <s v="Q1"/>
    <x v="43"/>
  </r>
  <r>
    <s v="Amstel Co-op"/>
    <x v="3"/>
    <x v="3"/>
    <x v="3"/>
    <x v="119"/>
    <x v="159"/>
    <x v="2"/>
    <x v="5"/>
    <s v="Q3"/>
    <x v="93"/>
  </r>
  <r>
    <s v="Kaapse pracht BV"/>
    <x v="1"/>
    <x v="0"/>
    <x v="0"/>
    <x v="120"/>
    <x v="160"/>
    <x v="1"/>
    <x v="9"/>
    <s v="Q4"/>
    <x v="94"/>
  </r>
  <r>
    <s v="Kaapse pracht BV"/>
    <x v="1"/>
    <x v="0"/>
    <x v="0"/>
    <x v="120"/>
    <x v="160"/>
    <x v="1"/>
    <x v="9"/>
    <s v="Q4"/>
    <x v="94"/>
  </r>
  <r>
    <s v="Amstel Co-op"/>
    <x v="1"/>
    <x v="3"/>
    <x v="3"/>
    <x v="74"/>
    <x v="161"/>
    <x v="2"/>
    <x v="4"/>
    <s v="Q2"/>
    <x v="95"/>
  </r>
  <r>
    <s v="Kaapse pracht BV"/>
    <x v="0"/>
    <x v="0"/>
    <x v="0"/>
    <x v="4"/>
    <x v="162"/>
    <x v="0"/>
    <x v="4"/>
    <s v="Q2"/>
    <x v="96"/>
  </r>
  <r>
    <s v="TACOS LTD"/>
    <x v="2"/>
    <x v="2"/>
    <x v="2"/>
    <x v="121"/>
    <x v="163"/>
    <x v="2"/>
    <x v="11"/>
    <s v="Q1"/>
    <x v="97"/>
  </r>
  <r>
    <s v="Manhatan sales"/>
    <x v="1"/>
    <x v="1"/>
    <x v="1"/>
    <x v="8"/>
    <x v="164"/>
    <x v="1"/>
    <x v="8"/>
    <s v="Q4"/>
    <x v="27"/>
  </r>
  <r>
    <s v="Amstel Co-op"/>
    <x v="2"/>
    <x v="3"/>
    <x v="3"/>
    <x v="37"/>
    <x v="165"/>
    <x v="2"/>
    <x v="7"/>
    <s v="Q2"/>
    <x v="98"/>
  </r>
  <r>
    <s v="Amstel Co-op"/>
    <x v="0"/>
    <x v="3"/>
    <x v="3"/>
    <x v="4"/>
    <x v="166"/>
    <x v="0"/>
    <x v="5"/>
    <s v="Q3"/>
    <x v="91"/>
  </r>
  <r>
    <s v="Amstel Co-op"/>
    <x v="3"/>
    <x v="3"/>
    <x v="3"/>
    <x v="122"/>
    <x v="167"/>
    <x v="1"/>
    <x v="6"/>
    <s v="Q4"/>
    <x v="1"/>
  </r>
  <r>
    <s v="TACOS LTD"/>
    <x v="2"/>
    <x v="2"/>
    <x v="2"/>
    <x v="102"/>
    <x v="168"/>
    <x v="0"/>
    <x v="10"/>
    <s v="Q2"/>
    <x v="86"/>
  </r>
  <r>
    <s v="Manhatan sales"/>
    <x v="2"/>
    <x v="1"/>
    <x v="1"/>
    <x v="123"/>
    <x v="169"/>
    <x v="2"/>
    <x v="7"/>
    <s v="Q2"/>
    <x v="47"/>
  </r>
  <r>
    <s v="Manhatan sales"/>
    <x v="0"/>
    <x v="1"/>
    <x v="1"/>
    <x v="34"/>
    <x v="170"/>
    <x v="2"/>
    <x v="8"/>
    <s v="Q4"/>
    <x v="44"/>
  </r>
  <r>
    <s v="Kaapse pracht BV"/>
    <x v="1"/>
    <x v="0"/>
    <x v="0"/>
    <x v="62"/>
    <x v="171"/>
    <x v="1"/>
    <x v="0"/>
    <s v="Q3"/>
    <x v="99"/>
  </r>
  <r>
    <s v="TACOS LTD"/>
    <x v="3"/>
    <x v="2"/>
    <x v="2"/>
    <x v="124"/>
    <x v="172"/>
    <x v="0"/>
    <x v="5"/>
    <s v="Q3"/>
    <x v="94"/>
  </r>
  <r>
    <s v="Manhatan sales"/>
    <x v="3"/>
    <x v="1"/>
    <x v="1"/>
    <x v="2"/>
    <x v="173"/>
    <x v="2"/>
    <x v="9"/>
    <s v="Q4"/>
    <x v="100"/>
  </r>
  <r>
    <s v="Amstel Co-op"/>
    <x v="3"/>
    <x v="3"/>
    <x v="3"/>
    <x v="125"/>
    <x v="174"/>
    <x v="2"/>
    <x v="4"/>
    <s v="Q2"/>
    <x v="69"/>
  </r>
  <r>
    <s v="Manhatan sales"/>
    <x v="0"/>
    <x v="1"/>
    <x v="1"/>
    <x v="90"/>
    <x v="175"/>
    <x v="0"/>
    <x v="3"/>
    <s v="Q1"/>
    <x v="60"/>
  </r>
  <r>
    <s v="Amstel Co-op"/>
    <x v="1"/>
    <x v="3"/>
    <x v="3"/>
    <x v="126"/>
    <x v="176"/>
    <x v="2"/>
    <x v="9"/>
    <s v="Q4"/>
    <x v="14"/>
  </r>
  <r>
    <s v="Kaapse pracht BV"/>
    <x v="2"/>
    <x v="0"/>
    <x v="0"/>
    <x v="103"/>
    <x v="177"/>
    <x v="1"/>
    <x v="0"/>
    <s v="Q3"/>
    <x v="101"/>
  </r>
  <r>
    <s v="Kaapse pracht BV"/>
    <x v="0"/>
    <x v="0"/>
    <x v="0"/>
    <x v="4"/>
    <x v="178"/>
    <x v="0"/>
    <x v="7"/>
    <s v="Q2"/>
    <x v="66"/>
  </r>
  <r>
    <s v="Manhatan sales"/>
    <x v="2"/>
    <x v="1"/>
    <x v="1"/>
    <x v="114"/>
    <x v="179"/>
    <x v="0"/>
    <x v="4"/>
    <s v="Q2"/>
    <x v="2"/>
  </r>
  <r>
    <s v="Amstel Co-op"/>
    <x v="0"/>
    <x v="3"/>
    <x v="3"/>
    <x v="53"/>
    <x v="180"/>
    <x v="2"/>
    <x v="6"/>
    <s v="Q4"/>
    <x v="55"/>
  </r>
  <r>
    <s v="Kaapse pracht BV"/>
    <x v="0"/>
    <x v="0"/>
    <x v="0"/>
    <x v="4"/>
    <x v="181"/>
    <x v="0"/>
    <x v="10"/>
    <s v="Q2"/>
    <x v="68"/>
  </r>
  <r>
    <s v="Amstel Co-op"/>
    <x v="1"/>
    <x v="3"/>
    <x v="3"/>
    <x v="99"/>
    <x v="182"/>
    <x v="0"/>
    <x v="8"/>
    <s v="Q4"/>
    <x v="34"/>
  </r>
  <r>
    <s v="Amstel Co-op"/>
    <x v="2"/>
    <x v="3"/>
    <x v="3"/>
    <x v="127"/>
    <x v="183"/>
    <x v="0"/>
    <x v="10"/>
    <s v="Q2"/>
    <x v="60"/>
  </r>
  <r>
    <s v="Amstel Co-op"/>
    <x v="0"/>
    <x v="3"/>
    <x v="3"/>
    <x v="53"/>
    <x v="184"/>
    <x v="2"/>
    <x v="3"/>
    <s v="Q1"/>
    <x v="54"/>
  </r>
  <r>
    <s v="Manhatan sales"/>
    <x v="0"/>
    <x v="1"/>
    <x v="1"/>
    <x v="8"/>
    <x v="185"/>
    <x v="1"/>
    <x v="9"/>
    <s v="Q4"/>
    <x v="7"/>
  </r>
  <r>
    <s v="TACOS LTD"/>
    <x v="3"/>
    <x v="2"/>
    <x v="2"/>
    <x v="128"/>
    <x v="186"/>
    <x v="1"/>
    <x v="6"/>
    <s v="Q4"/>
    <x v="28"/>
  </r>
  <r>
    <s v="Kaapse pracht BV"/>
    <x v="2"/>
    <x v="0"/>
    <x v="0"/>
    <x v="129"/>
    <x v="187"/>
    <x v="1"/>
    <x v="3"/>
    <s v="Q1"/>
    <x v="39"/>
  </r>
  <r>
    <s v="Kaapse pracht BV"/>
    <x v="2"/>
    <x v="0"/>
    <x v="0"/>
    <x v="129"/>
    <x v="187"/>
    <x v="1"/>
    <x v="3"/>
    <s v="Q1"/>
    <x v="39"/>
  </r>
  <r>
    <s v="Amstel Co-op"/>
    <x v="3"/>
    <x v="3"/>
    <x v="3"/>
    <x v="78"/>
    <x v="188"/>
    <x v="0"/>
    <x v="7"/>
    <s v="Q2"/>
    <x v="102"/>
  </r>
  <r>
    <s v="TACOS LTD"/>
    <x v="2"/>
    <x v="2"/>
    <x v="2"/>
    <x v="130"/>
    <x v="189"/>
    <x v="2"/>
    <x v="3"/>
    <s v="Q1"/>
    <x v="20"/>
  </r>
  <r>
    <s v="TACOS LTD"/>
    <x v="0"/>
    <x v="2"/>
    <x v="2"/>
    <x v="131"/>
    <x v="190"/>
    <x v="2"/>
    <x v="7"/>
    <s v="Q2"/>
    <x v="77"/>
  </r>
  <r>
    <s v="Kaapse pracht BV"/>
    <x v="1"/>
    <x v="0"/>
    <x v="0"/>
    <x v="8"/>
    <x v="191"/>
    <x v="1"/>
    <x v="2"/>
    <s v="Q1"/>
    <x v="40"/>
  </r>
  <r>
    <s v="TACOS LTD"/>
    <x v="3"/>
    <x v="2"/>
    <x v="2"/>
    <x v="132"/>
    <x v="192"/>
    <x v="1"/>
    <x v="7"/>
    <s v="Q2"/>
    <x v="103"/>
  </r>
  <r>
    <s v="TACOS LTD"/>
    <x v="3"/>
    <x v="2"/>
    <x v="2"/>
    <x v="132"/>
    <x v="192"/>
    <x v="1"/>
    <x v="7"/>
    <s v="Q2"/>
    <x v="103"/>
  </r>
  <r>
    <s v="Kaapse pracht BV"/>
    <x v="0"/>
    <x v="0"/>
    <x v="0"/>
    <x v="133"/>
    <x v="193"/>
    <x v="1"/>
    <x v="7"/>
    <s v="Q2"/>
    <x v="92"/>
  </r>
  <r>
    <s v="TACOS LTD"/>
    <x v="1"/>
    <x v="2"/>
    <x v="2"/>
    <x v="134"/>
    <x v="194"/>
    <x v="0"/>
    <x v="5"/>
    <s v="Q3"/>
    <x v="21"/>
  </r>
  <r>
    <s v="Kaapse pracht BV"/>
    <x v="3"/>
    <x v="0"/>
    <x v="0"/>
    <x v="135"/>
    <x v="195"/>
    <x v="2"/>
    <x v="1"/>
    <s v="Q3"/>
    <x v="104"/>
  </r>
  <r>
    <s v="Amstel Co-op"/>
    <x v="0"/>
    <x v="3"/>
    <x v="3"/>
    <x v="74"/>
    <x v="196"/>
    <x v="2"/>
    <x v="7"/>
    <s v="Q2"/>
    <x v="18"/>
  </r>
  <r>
    <s v="Manhatan sales"/>
    <x v="3"/>
    <x v="1"/>
    <x v="1"/>
    <x v="136"/>
    <x v="197"/>
    <x v="0"/>
    <x v="1"/>
    <s v="Q3"/>
    <x v="78"/>
  </r>
  <r>
    <s v="Amstel Co-op"/>
    <x v="0"/>
    <x v="3"/>
    <x v="3"/>
    <x v="9"/>
    <x v="198"/>
    <x v="1"/>
    <x v="6"/>
    <s v="Q4"/>
    <x v="105"/>
  </r>
  <r>
    <s v="Kaapse pracht BV"/>
    <x v="0"/>
    <x v="0"/>
    <x v="0"/>
    <x v="84"/>
    <x v="199"/>
    <x v="1"/>
    <x v="4"/>
    <s v="Q2"/>
    <x v="33"/>
  </r>
  <r>
    <s v="TACOS LTD"/>
    <x v="0"/>
    <x v="2"/>
    <x v="2"/>
    <x v="137"/>
    <x v="200"/>
    <x v="1"/>
    <x v="7"/>
    <s v="Q2"/>
    <x v="101"/>
  </r>
  <r>
    <s v="Amstel Co-op"/>
    <x v="3"/>
    <x v="3"/>
    <x v="3"/>
    <x v="130"/>
    <x v="201"/>
    <x v="2"/>
    <x v="1"/>
    <s v="Q3"/>
    <x v="106"/>
  </r>
  <r>
    <s v="TACOS LTD"/>
    <x v="0"/>
    <x v="2"/>
    <x v="2"/>
    <x v="46"/>
    <x v="202"/>
    <x v="1"/>
    <x v="1"/>
    <s v="Q3"/>
    <x v="80"/>
  </r>
  <r>
    <s v="Manhatan sales"/>
    <x v="0"/>
    <x v="1"/>
    <x v="1"/>
    <x v="138"/>
    <x v="203"/>
    <x v="1"/>
    <x v="11"/>
    <s v="Q1"/>
    <x v="107"/>
  </r>
  <r>
    <s v="Amstel Co-op"/>
    <x v="2"/>
    <x v="3"/>
    <x v="3"/>
    <x v="46"/>
    <x v="204"/>
    <x v="1"/>
    <x v="10"/>
    <s v="Q2"/>
    <x v="5"/>
  </r>
  <r>
    <s v="TACOS LTD"/>
    <x v="2"/>
    <x v="2"/>
    <x v="2"/>
    <x v="139"/>
    <x v="205"/>
    <x v="0"/>
    <x v="7"/>
    <s v="Q2"/>
    <x v="36"/>
  </r>
  <r>
    <s v="Kaapse pracht BV"/>
    <x v="1"/>
    <x v="0"/>
    <x v="0"/>
    <x v="59"/>
    <x v="206"/>
    <x v="0"/>
    <x v="7"/>
    <s v="Q2"/>
    <x v="85"/>
  </r>
  <r>
    <s v="Kaapse pracht BV"/>
    <x v="1"/>
    <x v="0"/>
    <x v="0"/>
    <x v="140"/>
    <x v="207"/>
    <x v="0"/>
    <x v="8"/>
    <s v="Q4"/>
    <x v="82"/>
  </r>
  <r>
    <s v="Amstel Co-op"/>
    <x v="0"/>
    <x v="3"/>
    <x v="3"/>
    <x v="53"/>
    <x v="208"/>
    <x v="2"/>
    <x v="2"/>
    <s v="Q1"/>
    <x v="90"/>
  </r>
  <r>
    <s v="TACOS LTD"/>
    <x v="2"/>
    <x v="2"/>
    <x v="2"/>
    <x v="141"/>
    <x v="209"/>
    <x v="0"/>
    <x v="5"/>
    <s v="Q3"/>
    <x v="100"/>
  </r>
  <r>
    <s v="Kaapse pracht BV"/>
    <x v="1"/>
    <x v="0"/>
    <x v="0"/>
    <x v="142"/>
    <x v="210"/>
    <x v="2"/>
    <x v="4"/>
    <s v="Q2"/>
    <x v="105"/>
  </r>
  <r>
    <s v="TACOS LTD"/>
    <x v="1"/>
    <x v="2"/>
    <x v="2"/>
    <x v="143"/>
    <x v="211"/>
    <x v="1"/>
    <x v="8"/>
    <s v="Q4"/>
    <x v="37"/>
  </r>
  <r>
    <s v="Manhatan sales"/>
    <x v="2"/>
    <x v="1"/>
    <x v="1"/>
    <x v="68"/>
    <x v="212"/>
    <x v="0"/>
    <x v="9"/>
    <s v="Q4"/>
    <x v="46"/>
  </r>
  <r>
    <s v="Kaapse pracht BV"/>
    <x v="0"/>
    <x v="0"/>
    <x v="0"/>
    <x v="144"/>
    <x v="213"/>
    <x v="2"/>
    <x v="5"/>
    <s v="Q3"/>
    <x v="108"/>
  </r>
  <r>
    <s v="TACOS LTD"/>
    <x v="2"/>
    <x v="2"/>
    <x v="2"/>
    <x v="145"/>
    <x v="214"/>
    <x v="2"/>
    <x v="6"/>
    <s v="Q4"/>
    <x v="38"/>
  </r>
  <r>
    <s v="Kaapse pracht BV"/>
    <x v="2"/>
    <x v="0"/>
    <x v="0"/>
    <x v="117"/>
    <x v="215"/>
    <x v="0"/>
    <x v="6"/>
    <s v="Q4"/>
    <x v="90"/>
  </r>
  <r>
    <s v="Manhatan sales"/>
    <x v="1"/>
    <x v="1"/>
    <x v="1"/>
    <x v="146"/>
    <x v="216"/>
    <x v="0"/>
    <x v="9"/>
    <s v="Q4"/>
    <x v="86"/>
  </r>
  <r>
    <s v="Amstel Co-op"/>
    <x v="0"/>
    <x v="3"/>
    <x v="3"/>
    <x v="9"/>
    <x v="217"/>
    <x v="1"/>
    <x v="1"/>
    <s v="Q3"/>
    <x v="2"/>
  </r>
  <r>
    <s v="Amstel Co-op"/>
    <x v="0"/>
    <x v="3"/>
    <x v="3"/>
    <x v="9"/>
    <x v="217"/>
    <x v="1"/>
    <x v="1"/>
    <s v="Q3"/>
    <x v="2"/>
  </r>
  <r>
    <s v="Amstel Co-op"/>
    <x v="0"/>
    <x v="3"/>
    <x v="3"/>
    <x v="4"/>
    <x v="218"/>
    <x v="0"/>
    <x v="7"/>
    <s v="Q2"/>
    <x v="88"/>
  </r>
  <r>
    <s v="Kaapse pracht BV"/>
    <x v="2"/>
    <x v="0"/>
    <x v="0"/>
    <x v="85"/>
    <x v="219"/>
    <x v="2"/>
    <x v="9"/>
    <s v="Q4"/>
    <x v="5"/>
  </r>
  <r>
    <s v="Amstel Co-op"/>
    <x v="2"/>
    <x v="3"/>
    <x v="3"/>
    <x v="147"/>
    <x v="220"/>
    <x v="2"/>
    <x v="0"/>
    <s v="Q3"/>
    <x v="10"/>
  </r>
  <r>
    <s v="TACOS LTD"/>
    <x v="1"/>
    <x v="2"/>
    <x v="2"/>
    <x v="148"/>
    <x v="221"/>
    <x v="2"/>
    <x v="10"/>
    <s v="Q2"/>
    <x v="7"/>
  </r>
  <r>
    <s v="Amstel Co-op"/>
    <x v="0"/>
    <x v="3"/>
    <x v="3"/>
    <x v="85"/>
    <x v="222"/>
    <x v="2"/>
    <x v="11"/>
    <s v="Q1"/>
    <x v="59"/>
  </r>
  <r>
    <s v="Kaapse pracht BV"/>
    <x v="3"/>
    <x v="0"/>
    <x v="0"/>
    <x v="4"/>
    <x v="223"/>
    <x v="0"/>
    <x v="9"/>
    <s v="Q4"/>
    <x v="21"/>
  </r>
  <r>
    <s v="TACOS LTD"/>
    <x v="0"/>
    <x v="2"/>
    <x v="2"/>
    <x v="27"/>
    <x v="224"/>
    <x v="0"/>
    <x v="6"/>
    <s v="Q4"/>
    <x v="30"/>
  </r>
  <r>
    <s v="Amstel Co-op"/>
    <x v="3"/>
    <x v="3"/>
    <x v="3"/>
    <x v="149"/>
    <x v="225"/>
    <x v="0"/>
    <x v="1"/>
    <s v="Q3"/>
    <x v="23"/>
  </r>
  <r>
    <s v="TACOS LTD"/>
    <x v="3"/>
    <x v="2"/>
    <x v="2"/>
    <x v="150"/>
    <x v="226"/>
    <x v="2"/>
    <x v="2"/>
    <s v="Q1"/>
    <x v="55"/>
  </r>
  <r>
    <s v="Amstel Co-op"/>
    <x v="3"/>
    <x v="3"/>
    <x v="3"/>
    <x v="151"/>
    <x v="227"/>
    <x v="1"/>
    <x v="1"/>
    <s v="Q3"/>
    <x v="16"/>
  </r>
  <r>
    <s v="Amstel Co-op"/>
    <x v="3"/>
    <x v="3"/>
    <x v="3"/>
    <x v="151"/>
    <x v="227"/>
    <x v="1"/>
    <x v="1"/>
    <s v="Q3"/>
    <x v="16"/>
  </r>
  <r>
    <s v="TACOS LTD"/>
    <x v="3"/>
    <x v="2"/>
    <x v="2"/>
    <x v="80"/>
    <x v="228"/>
    <x v="0"/>
    <x v="11"/>
    <s v="Q1"/>
    <x v="10"/>
  </r>
  <r>
    <s v="Amstel Co-op"/>
    <x v="3"/>
    <x v="3"/>
    <x v="3"/>
    <x v="152"/>
    <x v="229"/>
    <x v="1"/>
    <x v="7"/>
    <s v="Q2"/>
    <x v="109"/>
  </r>
  <r>
    <s v="Kaapse pracht BV"/>
    <x v="2"/>
    <x v="0"/>
    <x v="0"/>
    <x v="153"/>
    <x v="230"/>
    <x v="1"/>
    <x v="1"/>
    <s v="Q3"/>
    <x v="110"/>
  </r>
  <r>
    <s v="Amstel Co-op"/>
    <x v="3"/>
    <x v="3"/>
    <x v="3"/>
    <x v="154"/>
    <x v="231"/>
    <x v="1"/>
    <x v="8"/>
    <s v="Q4"/>
    <x v="53"/>
  </r>
  <r>
    <s v="Amstel Co-op"/>
    <x v="0"/>
    <x v="3"/>
    <x v="3"/>
    <x v="9"/>
    <x v="232"/>
    <x v="1"/>
    <x v="7"/>
    <s v="Q2"/>
    <x v="6"/>
  </r>
  <r>
    <s v="Amstel Co-op"/>
    <x v="0"/>
    <x v="3"/>
    <x v="3"/>
    <x v="9"/>
    <x v="232"/>
    <x v="1"/>
    <x v="7"/>
    <s v="Q2"/>
    <x v="6"/>
  </r>
  <r>
    <s v="Amstel Co-op"/>
    <x v="3"/>
    <x v="3"/>
    <x v="3"/>
    <x v="143"/>
    <x v="233"/>
    <x v="1"/>
    <x v="2"/>
    <s v="Q1"/>
    <x v="104"/>
  </r>
  <r>
    <s v="Manhatan sales"/>
    <x v="0"/>
    <x v="1"/>
    <x v="1"/>
    <x v="0"/>
    <x v="234"/>
    <x v="0"/>
    <x v="10"/>
    <s v="Q2"/>
    <x v="52"/>
  </r>
  <r>
    <s v="Manhatan sales"/>
    <x v="0"/>
    <x v="1"/>
    <x v="1"/>
    <x v="23"/>
    <x v="235"/>
    <x v="1"/>
    <x v="4"/>
    <s v="Q2"/>
    <x v="67"/>
  </r>
  <r>
    <s v="TACOS LTD"/>
    <x v="0"/>
    <x v="2"/>
    <x v="2"/>
    <x v="27"/>
    <x v="236"/>
    <x v="0"/>
    <x v="5"/>
    <s v="Q3"/>
    <x v="54"/>
  </r>
  <r>
    <s v="TACOS LTD"/>
    <x v="0"/>
    <x v="2"/>
    <x v="2"/>
    <x v="27"/>
    <x v="237"/>
    <x v="0"/>
    <x v="7"/>
    <s v="Q2"/>
    <x v="97"/>
  </r>
  <r>
    <s v="Amstel Co-op"/>
    <x v="1"/>
    <x v="3"/>
    <x v="3"/>
    <x v="155"/>
    <x v="238"/>
    <x v="2"/>
    <x v="1"/>
    <s v="Q3"/>
    <x v="96"/>
  </r>
  <r>
    <s v="Kaapse pracht BV"/>
    <x v="1"/>
    <x v="0"/>
    <x v="0"/>
    <x v="156"/>
    <x v="239"/>
    <x v="0"/>
    <x v="11"/>
    <s v="Q1"/>
    <x v="107"/>
  </r>
  <r>
    <s v="Manhatan sales"/>
    <x v="2"/>
    <x v="1"/>
    <x v="1"/>
    <x v="157"/>
    <x v="240"/>
    <x v="1"/>
    <x v="0"/>
    <s v="Q3"/>
    <x v="87"/>
  </r>
  <r>
    <s v="Amstel Co-op"/>
    <x v="1"/>
    <x v="3"/>
    <x v="3"/>
    <x v="9"/>
    <x v="241"/>
    <x v="1"/>
    <x v="11"/>
    <s v="Q1"/>
    <x v="103"/>
  </r>
  <r>
    <s v="Manhatan sales"/>
    <x v="0"/>
    <x v="1"/>
    <x v="1"/>
    <x v="138"/>
    <x v="242"/>
    <x v="1"/>
    <x v="1"/>
    <s v="Q3"/>
    <x v="8"/>
  </r>
  <r>
    <s v="TACOS LTD"/>
    <x v="0"/>
    <x v="2"/>
    <x v="2"/>
    <x v="158"/>
    <x v="243"/>
    <x v="1"/>
    <x v="0"/>
    <s v="Q3"/>
    <x v="73"/>
  </r>
  <r>
    <s v="TACOS LTD"/>
    <x v="2"/>
    <x v="2"/>
    <x v="2"/>
    <x v="7"/>
    <x v="244"/>
    <x v="2"/>
    <x v="5"/>
    <s v="Q3"/>
    <x v="72"/>
  </r>
  <r>
    <s v="Manhatan sales"/>
    <x v="1"/>
    <x v="1"/>
    <x v="1"/>
    <x v="15"/>
    <x v="245"/>
    <x v="1"/>
    <x v="10"/>
    <s v="Q2"/>
    <x v="111"/>
  </r>
  <r>
    <s v="Kaapse pracht BV"/>
    <x v="1"/>
    <x v="0"/>
    <x v="0"/>
    <x v="156"/>
    <x v="246"/>
    <x v="0"/>
    <x v="4"/>
    <s v="Q2"/>
    <x v="67"/>
  </r>
  <r>
    <s v="Manhatan sales"/>
    <x v="2"/>
    <x v="1"/>
    <x v="1"/>
    <x v="0"/>
    <x v="247"/>
    <x v="0"/>
    <x v="2"/>
    <s v="Q1"/>
    <x v="48"/>
  </r>
  <r>
    <s v="Manhatan sales"/>
    <x v="1"/>
    <x v="1"/>
    <x v="1"/>
    <x v="31"/>
    <x v="248"/>
    <x v="0"/>
    <x v="7"/>
    <s v="Q2"/>
    <x v="37"/>
  </r>
  <r>
    <s v="Amstel Co-op"/>
    <x v="0"/>
    <x v="3"/>
    <x v="3"/>
    <x v="84"/>
    <x v="249"/>
    <x v="1"/>
    <x v="3"/>
    <s v="Q1"/>
    <x v="108"/>
  </r>
  <r>
    <s v="Amstel Co-op"/>
    <x v="3"/>
    <x v="3"/>
    <x v="3"/>
    <x v="159"/>
    <x v="250"/>
    <x v="2"/>
    <x v="10"/>
    <s v="Q2"/>
    <x v="29"/>
  </r>
  <r>
    <s v="Manhatan sales"/>
    <x v="0"/>
    <x v="1"/>
    <x v="1"/>
    <x v="6"/>
    <x v="251"/>
    <x v="1"/>
    <x v="7"/>
    <s v="Q2"/>
    <x v="85"/>
  </r>
  <r>
    <s v="Amstel Co-op"/>
    <x v="3"/>
    <x v="3"/>
    <x v="3"/>
    <x v="160"/>
    <x v="252"/>
    <x v="1"/>
    <x v="3"/>
    <s v="Q1"/>
    <x v="7"/>
  </r>
  <r>
    <s v="Manhatan sales"/>
    <x v="1"/>
    <x v="1"/>
    <x v="1"/>
    <x v="161"/>
    <x v="253"/>
    <x v="2"/>
    <x v="6"/>
    <s v="Q4"/>
    <x v="90"/>
  </r>
  <r>
    <s v="TACOS LTD"/>
    <x v="1"/>
    <x v="2"/>
    <x v="2"/>
    <x v="162"/>
    <x v="254"/>
    <x v="0"/>
    <x v="6"/>
    <s v="Q4"/>
    <x v="95"/>
  </r>
  <r>
    <s v="Manhatan sales"/>
    <x v="1"/>
    <x v="1"/>
    <x v="1"/>
    <x v="163"/>
    <x v="255"/>
    <x v="2"/>
    <x v="8"/>
    <s v="Q4"/>
    <x v="59"/>
  </r>
  <r>
    <s v="Amstel Co-op"/>
    <x v="0"/>
    <x v="3"/>
    <x v="3"/>
    <x v="9"/>
    <x v="256"/>
    <x v="1"/>
    <x v="9"/>
    <s v="Q4"/>
    <x v="32"/>
  </r>
  <r>
    <s v="TACOS LTD"/>
    <x v="1"/>
    <x v="2"/>
    <x v="2"/>
    <x v="3"/>
    <x v="257"/>
    <x v="0"/>
    <x v="11"/>
    <s v="Q1"/>
    <x v="74"/>
  </r>
  <r>
    <s v="TACOS LTD"/>
    <x v="2"/>
    <x v="2"/>
    <x v="2"/>
    <x v="113"/>
    <x v="258"/>
    <x v="2"/>
    <x v="4"/>
    <s v="Q2"/>
    <x v="90"/>
  </r>
  <r>
    <s v="TACOS LTD"/>
    <x v="3"/>
    <x v="2"/>
    <x v="2"/>
    <x v="92"/>
    <x v="259"/>
    <x v="2"/>
    <x v="0"/>
    <s v="Q3"/>
    <x v="112"/>
  </r>
  <r>
    <s v="TACOS LTD"/>
    <x v="0"/>
    <x v="2"/>
    <x v="2"/>
    <x v="70"/>
    <x v="260"/>
    <x v="2"/>
    <x v="0"/>
    <s v="Q3"/>
    <x v="107"/>
  </r>
  <r>
    <s v="Kaapse pracht BV"/>
    <x v="2"/>
    <x v="0"/>
    <x v="0"/>
    <x v="164"/>
    <x v="261"/>
    <x v="0"/>
    <x v="0"/>
    <s v="Q3"/>
    <x v="97"/>
  </r>
  <r>
    <s v="Manhatan sales"/>
    <x v="3"/>
    <x v="1"/>
    <x v="1"/>
    <x v="165"/>
    <x v="262"/>
    <x v="1"/>
    <x v="10"/>
    <s v="Q2"/>
    <x v="68"/>
  </r>
  <r>
    <s v="Kaapse pracht BV"/>
    <x v="1"/>
    <x v="0"/>
    <x v="0"/>
    <x v="156"/>
    <x v="263"/>
    <x v="0"/>
    <x v="10"/>
    <s v="Q2"/>
    <x v="62"/>
  </r>
  <r>
    <s v="TACOS LTD"/>
    <x v="0"/>
    <x v="2"/>
    <x v="2"/>
    <x v="166"/>
    <x v="264"/>
    <x v="1"/>
    <x v="10"/>
    <s v="Q2"/>
    <x v="12"/>
  </r>
  <r>
    <s v="TACOS LTD"/>
    <x v="0"/>
    <x v="2"/>
    <x v="2"/>
    <x v="167"/>
    <x v="265"/>
    <x v="1"/>
    <x v="3"/>
    <s v="Q1"/>
    <x v="113"/>
  </r>
  <r>
    <s v="Kaapse pracht BV"/>
    <x v="3"/>
    <x v="0"/>
    <x v="0"/>
    <x v="8"/>
    <x v="266"/>
    <x v="1"/>
    <x v="11"/>
    <s v="Q1"/>
    <x v="81"/>
  </r>
  <r>
    <s v="Kaapse pracht BV"/>
    <x v="1"/>
    <x v="0"/>
    <x v="0"/>
    <x v="11"/>
    <x v="267"/>
    <x v="2"/>
    <x v="6"/>
    <s v="Q4"/>
    <x v="114"/>
  </r>
  <r>
    <s v="Kaapse pracht BV"/>
    <x v="3"/>
    <x v="0"/>
    <x v="0"/>
    <x v="110"/>
    <x v="268"/>
    <x v="1"/>
    <x v="5"/>
    <s v="Q3"/>
    <x v="24"/>
  </r>
  <r>
    <s v="Manhatan sales"/>
    <x v="3"/>
    <x v="1"/>
    <x v="1"/>
    <x v="168"/>
    <x v="269"/>
    <x v="1"/>
    <x v="0"/>
    <s v="Q3"/>
    <x v="0"/>
  </r>
  <r>
    <s v="TACOS LTD"/>
    <x v="0"/>
    <x v="2"/>
    <x v="2"/>
    <x v="169"/>
    <x v="270"/>
    <x v="1"/>
    <x v="8"/>
    <s v="Q4"/>
    <x v="81"/>
  </r>
  <r>
    <s v="TACOS LTD"/>
    <x v="0"/>
    <x v="2"/>
    <x v="2"/>
    <x v="169"/>
    <x v="270"/>
    <x v="1"/>
    <x v="8"/>
    <s v="Q4"/>
    <x v="81"/>
  </r>
  <r>
    <s v="Manhatan sales"/>
    <x v="0"/>
    <x v="1"/>
    <x v="1"/>
    <x v="170"/>
    <x v="271"/>
    <x v="0"/>
    <x v="0"/>
    <s v="Q3"/>
    <x v="47"/>
  </r>
  <r>
    <s v="TACOS LTD"/>
    <x v="3"/>
    <x v="2"/>
    <x v="2"/>
    <x v="171"/>
    <x v="272"/>
    <x v="2"/>
    <x v="11"/>
    <s v="Q1"/>
    <x v="87"/>
  </r>
  <r>
    <s v="TACOS LTD"/>
    <x v="0"/>
    <x v="2"/>
    <x v="2"/>
    <x v="3"/>
    <x v="273"/>
    <x v="0"/>
    <x v="8"/>
    <s v="Q4"/>
    <x v="18"/>
  </r>
  <r>
    <s v="TACOS LTD"/>
    <x v="2"/>
    <x v="2"/>
    <x v="2"/>
    <x v="172"/>
    <x v="274"/>
    <x v="1"/>
    <x v="8"/>
    <s v="Q4"/>
    <x v="45"/>
  </r>
  <r>
    <s v="TACOS LTD"/>
    <x v="3"/>
    <x v="2"/>
    <x v="2"/>
    <x v="173"/>
    <x v="275"/>
    <x v="0"/>
    <x v="4"/>
    <s v="Q2"/>
    <x v="58"/>
  </r>
  <r>
    <s v="Kaapse pracht BV"/>
    <x v="0"/>
    <x v="0"/>
    <x v="0"/>
    <x v="118"/>
    <x v="276"/>
    <x v="1"/>
    <x v="5"/>
    <s v="Q3"/>
    <x v="86"/>
  </r>
  <r>
    <s v="TACOS LTD"/>
    <x v="2"/>
    <x v="2"/>
    <x v="2"/>
    <x v="174"/>
    <x v="277"/>
    <x v="1"/>
    <x v="1"/>
    <s v="Q3"/>
    <x v="48"/>
  </r>
  <r>
    <s v="Kaapse pracht BV"/>
    <x v="0"/>
    <x v="0"/>
    <x v="0"/>
    <x v="154"/>
    <x v="278"/>
    <x v="1"/>
    <x v="10"/>
    <s v="Q2"/>
    <x v="61"/>
  </r>
  <r>
    <s v="Amstel Co-op"/>
    <x v="3"/>
    <x v="3"/>
    <x v="3"/>
    <x v="53"/>
    <x v="279"/>
    <x v="2"/>
    <x v="2"/>
    <s v="Q1"/>
    <x v="41"/>
  </r>
  <r>
    <s v="TACOS LTD"/>
    <x v="3"/>
    <x v="2"/>
    <x v="2"/>
    <x v="81"/>
    <x v="280"/>
    <x v="2"/>
    <x v="9"/>
    <s v="Q4"/>
    <x v="68"/>
  </r>
  <r>
    <s v="Kaapse pracht BV"/>
    <x v="3"/>
    <x v="0"/>
    <x v="0"/>
    <x v="175"/>
    <x v="281"/>
    <x v="1"/>
    <x v="3"/>
    <s v="Q1"/>
    <x v="52"/>
  </r>
  <r>
    <s v="TACOS LTD"/>
    <x v="3"/>
    <x v="2"/>
    <x v="2"/>
    <x v="176"/>
    <x v="282"/>
    <x v="1"/>
    <x v="8"/>
    <s v="Q4"/>
    <x v="49"/>
  </r>
  <r>
    <s v="TACOS LTD"/>
    <x v="3"/>
    <x v="2"/>
    <x v="2"/>
    <x v="176"/>
    <x v="282"/>
    <x v="1"/>
    <x v="8"/>
    <s v="Q4"/>
    <x v="49"/>
  </r>
  <r>
    <s v="Manhatan sales"/>
    <x v="1"/>
    <x v="1"/>
    <x v="1"/>
    <x v="114"/>
    <x v="283"/>
    <x v="0"/>
    <x v="8"/>
    <s v="Q4"/>
    <x v="36"/>
  </r>
  <r>
    <s v="Manhatan sales"/>
    <x v="1"/>
    <x v="1"/>
    <x v="1"/>
    <x v="152"/>
    <x v="284"/>
    <x v="1"/>
    <x v="6"/>
    <s v="Q4"/>
    <x v="76"/>
  </r>
  <r>
    <s v="Kaapse pracht BV"/>
    <x v="2"/>
    <x v="0"/>
    <x v="0"/>
    <x v="85"/>
    <x v="285"/>
    <x v="2"/>
    <x v="8"/>
    <s v="Q4"/>
    <x v="107"/>
  </r>
  <r>
    <s v="Manhatan sales"/>
    <x v="3"/>
    <x v="1"/>
    <x v="1"/>
    <x v="34"/>
    <x v="286"/>
    <x v="2"/>
    <x v="10"/>
    <s v="Q2"/>
    <x v="61"/>
  </r>
  <r>
    <s v="Manhatan sales"/>
    <x v="2"/>
    <x v="1"/>
    <x v="1"/>
    <x v="123"/>
    <x v="287"/>
    <x v="2"/>
    <x v="1"/>
    <s v="Q3"/>
    <x v="115"/>
  </r>
  <r>
    <s v="Kaapse pracht BV"/>
    <x v="2"/>
    <x v="0"/>
    <x v="0"/>
    <x v="177"/>
    <x v="288"/>
    <x v="2"/>
    <x v="4"/>
    <s v="Q2"/>
    <x v="51"/>
  </r>
  <r>
    <s v="Manhatan sales"/>
    <x v="0"/>
    <x v="1"/>
    <x v="1"/>
    <x v="152"/>
    <x v="289"/>
    <x v="1"/>
    <x v="6"/>
    <s v="Q4"/>
    <x v="104"/>
  </r>
  <r>
    <s v="Amstel Co-op"/>
    <x v="2"/>
    <x v="3"/>
    <x v="3"/>
    <x v="178"/>
    <x v="290"/>
    <x v="1"/>
    <x v="7"/>
    <s v="Q2"/>
    <x v="107"/>
  </r>
  <r>
    <s v="Amstel Co-op"/>
    <x v="2"/>
    <x v="3"/>
    <x v="3"/>
    <x v="178"/>
    <x v="290"/>
    <x v="1"/>
    <x v="7"/>
    <s v="Q2"/>
    <x v="107"/>
  </r>
  <r>
    <s v="Kaapse pracht BV"/>
    <x v="3"/>
    <x v="0"/>
    <x v="0"/>
    <x v="37"/>
    <x v="291"/>
    <x v="2"/>
    <x v="6"/>
    <s v="Q4"/>
    <x v="43"/>
  </r>
  <r>
    <s v="Amstel Co-op"/>
    <x v="2"/>
    <x v="3"/>
    <x v="3"/>
    <x v="17"/>
    <x v="292"/>
    <x v="2"/>
    <x v="1"/>
    <s v="Q3"/>
    <x v="31"/>
  </r>
  <r>
    <s v="Manhatan sales"/>
    <x v="3"/>
    <x v="1"/>
    <x v="1"/>
    <x v="179"/>
    <x v="293"/>
    <x v="1"/>
    <x v="2"/>
    <s v="Q1"/>
    <x v="95"/>
  </r>
  <r>
    <s v="Manhatan sales"/>
    <x v="3"/>
    <x v="1"/>
    <x v="1"/>
    <x v="179"/>
    <x v="293"/>
    <x v="1"/>
    <x v="2"/>
    <s v="Q1"/>
    <x v="95"/>
  </r>
  <r>
    <s v="Kaapse pracht BV"/>
    <x v="1"/>
    <x v="0"/>
    <x v="0"/>
    <x v="180"/>
    <x v="294"/>
    <x v="2"/>
    <x v="9"/>
    <s v="Q4"/>
    <x v="116"/>
  </r>
  <r>
    <s v="Manhatan sales"/>
    <x v="1"/>
    <x v="1"/>
    <x v="1"/>
    <x v="10"/>
    <x v="295"/>
    <x v="2"/>
    <x v="4"/>
    <s v="Q2"/>
    <x v="106"/>
  </r>
  <r>
    <s v="TACOS LTD"/>
    <x v="0"/>
    <x v="2"/>
    <x v="2"/>
    <x v="14"/>
    <x v="296"/>
    <x v="2"/>
    <x v="6"/>
    <s v="Q4"/>
    <x v="67"/>
  </r>
  <r>
    <s v="Amstel Co-op"/>
    <x v="0"/>
    <x v="3"/>
    <x v="3"/>
    <x v="23"/>
    <x v="297"/>
    <x v="1"/>
    <x v="2"/>
    <s v="Q1"/>
    <x v="76"/>
  </r>
  <r>
    <s v="Manhatan sales"/>
    <x v="1"/>
    <x v="1"/>
    <x v="1"/>
    <x v="181"/>
    <x v="298"/>
    <x v="0"/>
    <x v="6"/>
    <s v="Q4"/>
    <x v="117"/>
  </r>
  <r>
    <s v="Manhatan sales"/>
    <x v="2"/>
    <x v="1"/>
    <x v="1"/>
    <x v="182"/>
    <x v="299"/>
    <x v="2"/>
    <x v="6"/>
    <s v="Q4"/>
    <x v="84"/>
  </r>
  <r>
    <s v="Kaapse pracht BV"/>
    <x v="1"/>
    <x v="0"/>
    <x v="0"/>
    <x v="23"/>
    <x v="300"/>
    <x v="1"/>
    <x v="10"/>
    <s v="Q2"/>
    <x v="13"/>
  </r>
  <r>
    <s v="Manhatan sales"/>
    <x v="3"/>
    <x v="1"/>
    <x v="1"/>
    <x v="183"/>
    <x v="301"/>
    <x v="2"/>
    <x v="8"/>
    <s v="Q4"/>
    <x v="88"/>
  </r>
  <r>
    <s v="Amstel Co-op"/>
    <x v="3"/>
    <x v="3"/>
    <x v="3"/>
    <x v="41"/>
    <x v="302"/>
    <x v="2"/>
    <x v="3"/>
    <s v="Q1"/>
    <x v="94"/>
  </r>
  <r>
    <s v="Amstel Co-op"/>
    <x v="3"/>
    <x v="3"/>
    <x v="3"/>
    <x v="152"/>
    <x v="303"/>
    <x v="1"/>
    <x v="0"/>
    <s v="Q3"/>
    <x v="70"/>
  </r>
  <r>
    <s v="TACOS LTD"/>
    <x v="3"/>
    <x v="2"/>
    <x v="2"/>
    <x v="133"/>
    <x v="304"/>
    <x v="1"/>
    <x v="3"/>
    <s v="Q1"/>
    <x v="32"/>
  </r>
  <r>
    <s v="Amstel Co-op"/>
    <x v="2"/>
    <x v="3"/>
    <x v="3"/>
    <x v="23"/>
    <x v="305"/>
    <x v="1"/>
    <x v="3"/>
    <s v="Q1"/>
    <x v="56"/>
  </r>
  <r>
    <s v="Kaapse pracht BV"/>
    <x v="1"/>
    <x v="0"/>
    <x v="0"/>
    <x v="140"/>
    <x v="306"/>
    <x v="0"/>
    <x v="9"/>
    <s v="Q4"/>
    <x v="7"/>
  </r>
  <r>
    <s v="Kaapse pracht BV"/>
    <x v="1"/>
    <x v="0"/>
    <x v="0"/>
    <x v="59"/>
    <x v="307"/>
    <x v="0"/>
    <x v="0"/>
    <s v="Q3"/>
    <x v="118"/>
  </r>
  <r>
    <s v="Kaapse pracht BV"/>
    <x v="1"/>
    <x v="0"/>
    <x v="0"/>
    <x v="156"/>
    <x v="308"/>
    <x v="0"/>
    <x v="3"/>
    <s v="Q1"/>
    <x v="5"/>
  </r>
  <r>
    <s v="Kaapse pracht BV"/>
    <x v="0"/>
    <x v="0"/>
    <x v="0"/>
    <x v="184"/>
    <x v="309"/>
    <x v="1"/>
    <x v="2"/>
    <s v="Q1"/>
    <x v="23"/>
  </r>
  <r>
    <s v="TACOS LTD"/>
    <x v="3"/>
    <x v="2"/>
    <x v="2"/>
    <x v="185"/>
    <x v="310"/>
    <x v="0"/>
    <x v="6"/>
    <s v="Q4"/>
    <x v="69"/>
  </r>
  <r>
    <s v="Amstel Co-op"/>
    <x v="0"/>
    <x v="3"/>
    <x v="3"/>
    <x v="186"/>
    <x v="311"/>
    <x v="2"/>
    <x v="8"/>
    <s v="Q4"/>
    <x v="87"/>
  </r>
  <r>
    <s v="TACOS LTD"/>
    <x v="1"/>
    <x v="2"/>
    <x v="2"/>
    <x v="187"/>
    <x v="312"/>
    <x v="2"/>
    <x v="0"/>
    <s v="Q3"/>
    <x v="109"/>
  </r>
  <r>
    <s v="TACOS LTD"/>
    <x v="1"/>
    <x v="2"/>
    <x v="2"/>
    <x v="62"/>
    <x v="313"/>
    <x v="1"/>
    <x v="10"/>
    <s v="Q2"/>
    <x v="24"/>
  </r>
  <r>
    <s v="Amstel Co-op"/>
    <x v="1"/>
    <x v="3"/>
    <x v="3"/>
    <x v="188"/>
    <x v="314"/>
    <x v="1"/>
    <x v="8"/>
    <s v="Q4"/>
    <x v="119"/>
  </r>
  <r>
    <s v="TACOS LTD"/>
    <x v="3"/>
    <x v="2"/>
    <x v="2"/>
    <x v="120"/>
    <x v="315"/>
    <x v="1"/>
    <x v="1"/>
    <s v="Q3"/>
    <x v="114"/>
  </r>
  <r>
    <s v="TACOS LTD"/>
    <x v="3"/>
    <x v="2"/>
    <x v="2"/>
    <x v="120"/>
    <x v="315"/>
    <x v="1"/>
    <x v="1"/>
    <s v="Q3"/>
    <x v="114"/>
  </r>
  <r>
    <s v="Kaapse pracht BV"/>
    <x v="2"/>
    <x v="0"/>
    <x v="0"/>
    <x v="153"/>
    <x v="316"/>
    <x v="1"/>
    <x v="5"/>
    <s v="Q3"/>
    <x v="12"/>
  </r>
  <r>
    <s v="TACOS LTD"/>
    <x v="1"/>
    <x v="2"/>
    <x v="2"/>
    <x v="189"/>
    <x v="317"/>
    <x v="1"/>
    <x v="0"/>
    <s v="Q3"/>
    <x v="102"/>
  </r>
  <r>
    <s v="Kaapse pracht BV"/>
    <x v="3"/>
    <x v="0"/>
    <x v="0"/>
    <x v="190"/>
    <x v="318"/>
    <x v="0"/>
    <x v="4"/>
    <s v="Q2"/>
    <x v="38"/>
  </r>
  <r>
    <s v="Amstel Co-op"/>
    <x v="2"/>
    <x v="3"/>
    <x v="3"/>
    <x v="8"/>
    <x v="319"/>
    <x v="1"/>
    <x v="9"/>
    <s v="Q4"/>
    <x v="22"/>
  </r>
  <r>
    <s v="Manhatan sales"/>
    <x v="2"/>
    <x v="1"/>
    <x v="1"/>
    <x v="136"/>
    <x v="320"/>
    <x v="0"/>
    <x v="6"/>
    <s v="Q4"/>
    <x v="120"/>
  </r>
  <r>
    <s v="Manhatan sales"/>
    <x v="3"/>
    <x v="1"/>
    <x v="1"/>
    <x v="34"/>
    <x v="321"/>
    <x v="2"/>
    <x v="5"/>
    <s v="Q3"/>
    <x v="86"/>
  </r>
  <r>
    <s v="TACOS LTD"/>
    <x v="2"/>
    <x v="2"/>
    <x v="2"/>
    <x v="130"/>
    <x v="322"/>
    <x v="2"/>
    <x v="2"/>
    <s v="Q1"/>
    <x v="121"/>
  </r>
  <r>
    <s v="TACOS LTD"/>
    <x v="0"/>
    <x v="2"/>
    <x v="2"/>
    <x v="27"/>
    <x v="323"/>
    <x v="0"/>
    <x v="0"/>
    <s v="Q3"/>
    <x v="59"/>
  </r>
  <r>
    <s v="Manhatan sales"/>
    <x v="1"/>
    <x v="1"/>
    <x v="1"/>
    <x v="10"/>
    <x v="324"/>
    <x v="2"/>
    <x v="5"/>
    <s v="Q3"/>
    <x v="20"/>
  </r>
  <r>
    <s v="Kaapse pracht BV"/>
    <x v="0"/>
    <x v="0"/>
    <x v="0"/>
    <x v="4"/>
    <x v="325"/>
    <x v="0"/>
    <x v="11"/>
    <s v="Q1"/>
    <x v="112"/>
  </r>
  <r>
    <s v="Manhatan sales"/>
    <x v="2"/>
    <x v="1"/>
    <x v="1"/>
    <x v="112"/>
    <x v="326"/>
    <x v="2"/>
    <x v="10"/>
    <s v="Q2"/>
    <x v="89"/>
  </r>
  <r>
    <s v="Amstel Co-op"/>
    <x v="0"/>
    <x v="3"/>
    <x v="3"/>
    <x v="154"/>
    <x v="327"/>
    <x v="1"/>
    <x v="10"/>
    <s v="Q2"/>
    <x v="83"/>
  </r>
  <r>
    <s v="Kaapse pracht BV"/>
    <x v="2"/>
    <x v="0"/>
    <x v="0"/>
    <x v="18"/>
    <x v="328"/>
    <x v="0"/>
    <x v="9"/>
    <s v="Q4"/>
    <x v="54"/>
  </r>
  <r>
    <s v="Manhatan sales"/>
    <x v="3"/>
    <x v="1"/>
    <x v="1"/>
    <x v="19"/>
    <x v="329"/>
    <x v="1"/>
    <x v="7"/>
    <s v="Q2"/>
    <x v="66"/>
  </r>
  <r>
    <s v="Manhatan sales"/>
    <x v="3"/>
    <x v="1"/>
    <x v="1"/>
    <x v="19"/>
    <x v="329"/>
    <x v="1"/>
    <x v="7"/>
    <s v="Q2"/>
    <x v="66"/>
  </r>
  <r>
    <s v="Manhatan sales"/>
    <x v="1"/>
    <x v="1"/>
    <x v="1"/>
    <x v="191"/>
    <x v="330"/>
    <x v="2"/>
    <x v="0"/>
    <s v="Q3"/>
    <x v="97"/>
  </r>
  <r>
    <s v="Amstel Co-op"/>
    <x v="3"/>
    <x v="3"/>
    <x v="3"/>
    <x v="126"/>
    <x v="331"/>
    <x v="2"/>
    <x v="8"/>
    <s v="Q4"/>
    <x v="97"/>
  </r>
  <r>
    <s v="Manhatan sales"/>
    <x v="3"/>
    <x v="1"/>
    <x v="1"/>
    <x v="192"/>
    <x v="332"/>
    <x v="1"/>
    <x v="5"/>
    <s v="Q3"/>
    <x v="14"/>
  </r>
  <r>
    <s v="TACOS LTD"/>
    <x v="2"/>
    <x v="2"/>
    <x v="2"/>
    <x v="105"/>
    <x v="333"/>
    <x v="1"/>
    <x v="11"/>
    <s v="Q1"/>
    <x v="53"/>
  </r>
  <r>
    <s v="TACOS LTD"/>
    <x v="3"/>
    <x v="2"/>
    <x v="2"/>
    <x v="193"/>
    <x v="334"/>
    <x v="1"/>
    <x v="2"/>
    <s v="Q1"/>
    <x v="105"/>
  </r>
  <r>
    <s v="Manhatan sales"/>
    <x v="2"/>
    <x v="1"/>
    <x v="1"/>
    <x v="36"/>
    <x v="335"/>
    <x v="1"/>
    <x v="1"/>
    <s v="Q3"/>
    <x v="55"/>
  </r>
  <r>
    <s v="Manhatan sales"/>
    <x v="3"/>
    <x v="1"/>
    <x v="1"/>
    <x v="183"/>
    <x v="336"/>
    <x v="2"/>
    <x v="4"/>
    <s v="Q2"/>
    <x v="33"/>
  </r>
  <r>
    <s v="Amstel Co-op"/>
    <x v="2"/>
    <x v="3"/>
    <x v="3"/>
    <x v="194"/>
    <x v="337"/>
    <x v="2"/>
    <x v="8"/>
    <s v="Q4"/>
    <x v="99"/>
  </r>
  <r>
    <s v="Amstel Co-op"/>
    <x v="2"/>
    <x v="3"/>
    <x v="3"/>
    <x v="195"/>
    <x v="338"/>
    <x v="0"/>
    <x v="2"/>
    <s v="Q1"/>
    <x v="110"/>
  </r>
  <r>
    <s v="TACOS LTD"/>
    <x v="3"/>
    <x v="2"/>
    <x v="2"/>
    <x v="119"/>
    <x v="339"/>
    <x v="2"/>
    <x v="4"/>
    <s v="Q2"/>
    <x v="75"/>
  </r>
  <r>
    <s v="Amstel Co-op"/>
    <x v="1"/>
    <x v="3"/>
    <x v="3"/>
    <x v="9"/>
    <x v="340"/>
    <x v="1"/>
    <x v="2"/>
    <s v="Q1"/>
    <x v="120"/>
  </r>
  <r>
    <s v="TACOS LTD"/>
    <x v="3"/>
    <x v="2"/>
    <x v="2"/>
    <x v="196"/>
    <x v="341"/>
    <x v="2"/>
    <x v="5"/>
    <s v="Q3"/>
    <x v="9"/>
  </r>
  <r>
    <s v="Manhatan sales"/>
    <x v="2"/>
    <x v="1"/>
    <x v="1"/>
    <x v="68"/>
    <x v="342"/>
    <x v="0"/>
    <x v="8"/>
    <s v="Q4"/>
    <x v="103"/>
  </r>
  <r>
    <s v="Kaapse pracht BV"/>
    <x v="0"/>
    <x v="0"/>
    <x v="0"/>
    <x v="144"/>
    <x v="343"/>
    <x v="2"/>
    <x v="7"/>
    <s v="Q2"/>
    <x v="53"/>
  </r>
  <r>
    <s v="Manhatan sales"/>
    <x v="1"/>
    <x v="1"/>
    <x v="1"/>
    <x v="86"/>
    <x v="344"/>
    <x v="0"/>
    <x v="11"/>
    <s v="Q1"/>
    <x v="102"/>
  </r>
  <r>
    <s v="TACOS LTD"/>
    <x v="1"/>
    <x v="2"/>
    <x v="2"/>
    <x v="197"/>
    <x v="345"/>
    <x v="2"/>
    <x v="6"/>
    <s v="Q4"/>
    <x v="16"/>
  </r>
  <r>
    <s v="Manhatan sales"/>
    <x v="0"/>
    <x v="1"/>
    <x v="1"/>
    <x v="141"/>
    <x v="346"/>
    <x v="0"/>
    <x v="2"/>
    <s v="Q1"/>
    <x v="80"/>
  </r>
  <r>
    <s v="Kaapse pracht BV"/>
    <x v="0"/>
    <x v="0"/>
    <x v="0"/>
    <x v="4"/>
    <x v="347"/>
    <x v="0"/>
    <x v="3"/>
    <s v="Q1"/>
    <x v="9"/>
  </r>
  <r>
    <s v="Manhatan sales"/>
    <x v="2"/>
    <x v="1"/>
    <x v="1"/>
    <x v="93"/>
    <x v="348"/>
    <x v="2"/>
    <x v="4"/>
    <s v="Q2"/>
    <x v="122"/>
  </r>
  <r>
    <s v="Kaapse pracht BV"/>
    <x v="0"/>
    <x v="0"/>
    <x v="0"/>
    <x v="198"/>
    <x v="349"/>
    <x v="1"/>
    <x v="0"/>
    <s v="Q3"/>
    <x v="36"/>
  </r>
  <r>
    <s v="Kaapse pracht BV"/>
    <x v="2"/>
    <x v="0"/>
    <x v="0"/>
    <x v="90"/>
    <x v="350"/>
    <x v="0"/>
    <x v="8"/>
    <s v="Q4"/>
    <x v="59"/>
  </r>
  <r>
    <s v="Kaapse pracht BV"/>
    <x v="3"/>
    <x v="0"/>
    <x v="0"/>
    <x v="18"/>
    <x v="351"/>
    <x v="0"/>
    <x v="11"/>
    <s v="Q1"/>
    <x v="18"/>
  </r>
  <r>
    <s v="Amstel Co-op"/>
    <x v="0"/>
    <x v="3"/>
    <x v="3"/>
    <x v="199"/>
    <x v="352"/>
    <x v="0"/>
    <x v="2"/>
    <s v="Q1"/>
    <x v="117"/>
  </r>
  <r>
    <s v="Amstel Co-op"/>
    <x v="2"/>
    <x v="3"/>
    <x v="3"/>
    <x v="0"/>
    <x v="353"/>
    <x v="0"/>
    <x v="7"/>
    <s v="Q2"/>
    <x v="73"/>
  </r>
  <r>
    <s v="Amstel Co-op"/>
    <x v="1"/>
    <x v="3"/>
    <x v="3"/>
    <x v="200"/>
    <x v="354"/>
    <x v="0"/>
    <x v="9"/>
    <s v="Q4"/>
    <x v="93"/>
  </r>
  <r>
    <s v="Manhatan sales"/>
    <x v="1"/>
    <x v="1"/>
    <x v="1"/>
    <x v="68"/>
    <x v="355"/>
    <x v="0"/>
    <x v="1"/>
    <s v="Q3"/>
    <x v="33"/>
  </r>
  <r>
    <s v="Manhatan sales"/>
    <x v="2"/>
    <x v="1"/>
    <x v="1"/>
    <x v="201"/>
    <x v="356"/>
    <x v="0"/>
    <x v="1"/>
    <s v="Q3"/>
    <x v="105"/>
  </r>
  <r>
    <s v="Amstel Co-op"/>
    <x v="0"/>
    <x v="3"/>
    <x v="3"/>
    <x v="9"/>
    <x v="357"/>
    <x v="1"/>
    <x v="5"/>
    <s v="Q3"/>
    <x v="57"/>
  </r>
  <r>
    <s v="Amstel Co-op"/>
    <x v="0"/>
    <x v="3"/>
    <x v="3"/>
    <x v="9"/>
    <x v="357"/>
    <x v="1"/>
    <x v="5"/>
    <s v="Q3"/>
    <x v="57"/>
  </r>
  <r>
    <s v="TACOS LTD"/>
    <x v="0"/>
    <x v="2"/>
    <x v="2"/>
    <x v="34"/>
    <x v="358"/>
    <x v="2"/>
    <x v="1"/>
    <s v="Q3"/>
    <x v="64"/>
  </r>
  <r>
    <s v="Manhatan sales"/>
    <x v="3"/>
    <x v="1"/>
    <x v="1"/>
    <x v="202"/>
    <x v="359"/>
    <x v="0"/>
    <x v="6"/>
    <s v="Q4"/>
    <x v="110"/>
  </r>
  <r>
    <s v="Amstel Co-op"/>
    <x v="1"/>
    <x v="3"/>
    <x v="3"/>
    <x v="45"/>
    <x v="360"/>
    <x v="0"/>
    <x v="4"/>
    <s v="Q2"/>
    <x v="41"/>
  </r>
  <r>
    <s v="Manhatan sales"/>
    <x v="1"/>
    <x v="1"/>
    <x v="1"/>
    <x v="203"/>
    <x v="361"/>
    <x v="1"/>
    <x v="7"/>
    <s v="Q2"/>
    <x v="70"/>
  </r>
  <r>
    <s v="TACOS LTD"/>
    <x v="0"/>
    <x v="2"/>
    <x v="2"/>
    <x v="27"/>
    <x v="362"/>
    <x v="0"/>
    <x v="3"/>
    <s v="Q1"/>
    <x v="93"/>
  </r>
  <r>
    <s v="Manhatan sales"/>
    <x v="1"/>
    <x v="1"/>
    <x v="1"/>
    <x v="68"/>
    <x v="363"/>
    <x v="0"/>
    <x v="2"/>
    <s v="Q1"/>
    <x v="84"/>
  </r>
  <r>
    <s v="Amstel Co-op"/>
    <x v="1"/>
    <x v="3"/>
    <x v="3"/>
    <x v="162"/>
    <x v="364"/>
    <x v="0"/>
    <x v="6"/>
    <s v="Q4"/>
    <x v="106"/>
  </r>
  <r>
    <s v="TACOS LTD"/>
    <x v="3"/>
    <x v="2"/>
    <x v="2"/>
    <x v="61"/>
    <x v="365"/>
    <x v="2"/>
    <x v="6"/>
    <s v="Q4"/>
    <x v="96"/>
  </r>
  <r>
    <s v="Kaapse pracht BV"/>
    <x v="0"/>
    <x v="0"/>
    <x v="0"/>
    <x v="204"/>
    <x v="366"/>
    <x v="1"/>
    <x v="3"/>
    <s v="Q1"/>
    <x v="71"/>
  </r>
  <r>
    <s v="Kaapse pracht BV"/>
    <x v="0"/>
    <x v="0"/>
    <x v="0"/>
    <x v="204"/>
    <x v="366"/>
    <x v="1"/>
    <x v="3"/>
    <s v="Q1"/>
    <x v="71"/>
  </r>
  <r>
    <s v="Manhatan sales"/>
    <x v="1"/>
    <x v="1"/>
    <x v="1"/>
    <x v="172"/>
    <x v="367"/>
    <x v="1"/>
    <x v="9"/>
    <s v="Q4"/>
    <x v="108"/>
  </r>
  <r>
    <s v="TACOS LTD"/>
    <x v="0"/>
    <x v="2"/>
    <x v="2"/>
    <x v="205"/>
    <x v="368"/>
    <x v="2"/>
    <x v="8"/>
    <s v="Q4"/>
    <x v="85"/>
  </r>
  <r>
    <s v="Manhatan sales"/>
    <x v="0"/>
    <x v="1"/>
    <x v="1"/>
    <x v="68"/>
    <x v="369"/>
    <x v="0"/>
    <x v="8"/>
    <s v="Q4"/>
    <x v="15"/>
  </r>
  <r>
    <s v="TACOS LTD"/>
    <x v="3"/>
    <x v="2"/>
    <x v="2"/>
    <x v="206"/>
    <x v="370"/>
    <x v="0"/>
    <x v="1"/>
    <s v="Q3"/>
    <x v="41"/>
  </r>
  <r>
    <s v="Amstel Co-op"/>
    <x v="2"/>
    <x v="3"/>
    <x v="3"/>
    <x v="199"/>
    <x v="371"/>
    <x v="0"/>
    <x v="8"/>
    <s v="Q4"/>
    <x v="47"/>
  </r>
  <r>
    <s v="TACOS LTD"/>
    <x v="3"/>
    <x v="2"/>
    <x v="2"/>
    <x v="116"/>
    <x v="372"/>
    <x v="2"/>
    <x v="3"/>
    <s v="Q1"/>
    <x v="42"/>
  </r>
  <r>
    <s v="Manhatan sales"/>
    <x v="0"/>
    <x v="1"/>
    <x v="1"/>
    <x v="30"/>
    <x v="373"/>
    <x v="2"/>
    <x v="0"/>
    <s v="Q3"/>
    <x v="99"/>
  </r>
  <r>
    <s v="TACOS LTD"/>
    <x v="2"/>
    <x v="2"/>
    <x v="2"/>
    <x v="207"/>
    <x v="374"/>
    <x v="0"/>
    <x v="1"/>
    <s v="Q3"/>
    <x v="4"/>
  </r>
  <r>
    <s v="Amstel Co-op"/>
    <x v="0"/>
    <x v="3"/>
    <x v="3"/>
    <x v="9"/>
    <x v="375"/>
    <x v="1"/>
    <x v="0"/>
    <s v="Q3"/>
    <x v="45"/>
  </r>
  <r>
    <s v="Amstel Co-op"/>
    <x v="1"/>
    <x v="3"/>
    <x v="3"/>
    <x v="180"/>
    <x v="376"/>
    <x v="2"/>
    <x v="3"/>
    <s v="Q1"/>
    <x v="21"/>
  </r>
  <r>
    <s v="Kaapse pracht BV"/>
    <x v="3"/>
    <x v="0"/>
    <x v="0"/>
    <x v="208"/>
    <x v="377"/>
    <x v="2"/>
    <x v="7"/>
    <s v="Q2"/>
    <x v="118"/>
  </r>
  <r>
    <s v="Kaapse pracht BV"/>
    <x v="1"/>
    <x v="0"/>
    <x v="0"/>
    <x v="73"/>
    <x v="378"/>
    <x v="2"/>
    <x v="0"/>
    <s v="Q3"/>
    <x v="103"/>
  </r>
  <r>
    <s v="Kaapse pracht BV"/>
    <x v="3"/>
    <x v="0"/>
    <x v="0"/>
    <x v="209"/>
    <x v="379"/>
    <x v="2"/>
    <x v="0"/>
    <s v="Q3"/>
    <x v="82"/>
  </r>
  <r>
    <s v="Amstel Co-op"/>
    <x v="3"/>
    <x v="3"/>
    <x v="3"/>
    <x v="210"/>
    <x v="380"/>
    <x v="1"/>
    <x v="5"/>
    <s v="Q3"/>
    <x v="111"/>
  </r>
  <r>
    <s v="TACOS LTD"/>
    <x v="2"/>
    <x v="2"/>
    <x v="2"/>
    <x v="211"/>
    <x v="381"/>
    <x v="1"/>
    <x v="2"/>
    <s v="Q1"/>
    <x v="1"/>
  </r>
  <r>
    <s v="Manhatan sales"/>
    <x v="3"/>
    <x v="1"/>
    <x v="1"/>
    <x v="212"/>
    <x v="382"/>
    <x v="0"/>
    <x v="10"/>
    <s v="Q2"/>
    <x v="39"/>
  </r>
  <r>
    <s v="Kaapse pracht BV"/>
    <x v="0"/>
    <x v="0"/>
    <x v="0"/>
    <x v="213"/>
    <x v="383"/>
    <x v="1"/>
    <x v="8"/>
    <s v="Q4"/>
    <x v="88"/>
  </r>
  <r>
    <s v="Kaapse pracht BV"/>
    <x v="0"/>
    <x v="0"/>
    <x v="0"/>
    <x v="213"/>
    <x v="383"/>
    <x v="1"/>
    <x v="8"/>
    <s v="Q4"/>
    <x v="88"/>
  </r>
  <r>
    <s v="Amstel Co-op"/>
    <x v="1"/>
    <x v="3"/>
    <x v="3"/>
    <x v="45"/>
    <x v="384"/>
    <x v="0"/>
    <x v="11"/>
    <s v="Q1"/>
    <x v="99"/>
  </r>
  <r>
    <s v="Kaapse pracht BV"/>
    <x v="1"/>
    <x v="0"/>
    <x v="0"/>
    <x v="203"/>
    <x v="385"/>
    <x v="1"/>
    <x v="8"/>
    <s v="Q4"/>
    <x v="44"/>
  </r>
  <r>
    <s v="Kaapse pracht BV"/>
    <x v="2"/>
    <x v="0"/>
    <x v="0"/>
    <x v="116"/>
    <x v="386"/>
    <x v="2"/>
    <x v="1"/>
    <s v="Q3"/>
    <x v="25"/>
  </r>
  <r>
    <s v="Kaapse pracht BV"/>
    <x v="2"/>
    <x v="0"/>
    <x v="0"/>
    <x v="74"/>
    <x v="387"/>
    <x v="2"/>
    <x v="7"/>
    <s v="Q2"/>
    <x v="0"/>
  </r>
  <r>
    <s v="Kaapse pracht BV"/>
    <x v="2"/>
    <x v="0"/>
    <x v="0"/>
    <x v="214"/>
    <x v="388"/>
    <x v="0"/>
    <x v="10"/>
    <s v="Q2"/>
    <x v="93"/>
  </r>
  <r>
    <s v="Amstel Co-op"/>
    <x v="2"/>
    <x v="3"/>
    <x v="3"/>
    <x v="215"/>
    <x v="389"/>
    <x v="0"/>
    <x v="4"/>
    <s v="Q2"/>
    <x v="80"/>
  </r>
  <r>
    <s v="Kaapse pracht BV"/>
    <x v="0"/>
    <x v="0"/>
    <x v="0"/>
    <x v="216"/>
    <x v="390"/>
    <x v="2"/>
    <x v="10"/>
    <s v="Q2"/>
    <x v="50"/>
  </r>
  <r>
    <s v="Amstel Co-op"/>
    <x v="3"/>
    <x v="3"/>
    <x v="3"/>
    <x v="0"/>
    <x v="391"/>
    <x v="0"/>
    <x v="8"/>
    <s v="Q4"/>
    <x v="92"/>
  </r>
  <r>
    <s v="Amstel Co-op"/>
    <x v="3"/>
    <x v="3"/>
    <x v="3"/>
    <x v="162"/>
    <x v="392"/>
    <x v="0"/>
    <x v="6"/>
    <s v="Q4"/>
    <x v="33"/>
  </r>
  <r>
    <s v="Kaapse pracht BV"/>
    <x v="1"/>
    <x v="0"/>
    <x v="0"/>
    <x v="62"/>
    <x v="393"/>
    <x v="1"/>
    <x v="4"/>
    <s v="Q2"/>
    <x v="31"/>
  </r>
  <r>
    <s v="Kaapse pracht BV"/>
    <x v="2"/>
    <x v="0"/>
    <x v="0"/>
    <x v="217"/>
    <x v="394"/>
    <x v="0"/>
    <x v="4"/>
    <s v="Q2"/>
    <x v="106"/>
  </r>
  <r>
    <s v="Amstel Co-op"/>
    <x v="2"/>
    <x v="3"/>
    <x v="3"/>
    <x v="208"/>
    <x v="395"/>
    <x v="2"/>
    <x v="10"/>
    <s v="Q2"/>
    <x v="91"/>
  </r>
  <r>
    <s v="Manhatan sales"/>
    <x v="1"/>
    <x v="1"/>
    <x v="1"/>
    <x v="52"/>
    <x v="396"/>
    <x v="2"/>
    <x v="10"/>
    <s v="Q2"/>
    <x v="93"/>
  </r>
  <r>
    <s v="TACOS LTD"/>
    <x v="1"/>
    <x v="2"/>
    <x v="2"/>
    <x v="218"/>
    <x v="397"/>
    <x v="1"/>
    <x v="3"/>
    <s v="Q1"/>
    <x v="89"/>
  </r>
  <r>
    <s v="Manhatan sales"/>
    <x v="1"/>
    <x v="1"/>
    <x v="1"/>
    <x v="22"/>
    <x v="398"/>
    <x v="0"/>
    <x v="3"/>
    <s v="Q1"/>
    <x v="26"/>
  </r>
  <r>
    <s v="Amstel Co-op"/>
    <x v="2"/>
    <x v="3"/>
    <x v="3"/>
    <x v="95"/>
    <x v="399"/>
    <x v="2"/>
    <x v="4"/>
    <s v="Q2"/>
    <x v="40"/>
  </r>
  <r>
    <s v="Amstel Co-op"/>
    <x v="1"/>
    <x v="3"/>
    <x v="3"/>
    <x v="6"/>
    <x v="400"/>
    <x v="1"/>
    <x v="10"/>
    <s v="Q2"/>
    <x v="116"/>
  </r>
  <r>
    <s v="TACOS LTD"/>
    <x v="3"/>
    <x v="2"/>
    <x v="2"/>
    <x v="27"/>
    <x v="401"/>
    <x v="0"/>
    <x v="8"/>
    <s v="Q4"/>
    <x v="79"/>
  </r>
  <r>
    <s v="Manhatan sales"/>
    <x v="3"/>
    <x v="1"/>
    <x v="1"/>
    <x v="18"/>
    <x v="402"/>
    <x v="0"/>
    <x v="2"/>
    <s v="Q1"/>
    <x v="114"/>
  </r>
  <r>
    <s v="Manhatan sales"/>
    <x v="2"/>
    <x v="1"/>
    <x v="1"/>
    <x v="18"/>
    <x v="403"/>
    <x v="0"/>
    <x v="3"/>
    <s v="Q1"/>
    <x v="83"/>
  </r>
  <r>
    <s v="Manhatan sales"/>
    <x v="1"/>
    <x v="1"/>
    <x v="1"/>
    <x v="21"/>
    <x v="404"/>
    <x v="0"/>
    <x v="10"/>
    <s v="Q2"/>
    <x v="71"/>
  </r>
  <r>
    <s v="Manhatan sales"/>
    <x v="3"/>
    <x v="1"/>
    <x v="1"/>
    <x v="219"/>
    <x v="405"/>
    <x v="1"/>
    <x v="8"/>
    <s v="Q4"/>
    <x v="77"/>
  </r>
  <r>
    <s v="Amstel Co-op"/>
    <x v="0"/>
    <x v="3"/>
    <x v="3"/>
    <x v="220"/>
    <x v="406"/>
    <x v="2"/>
    <x v="5"/>
    <s v="Q3"/>
    <x v="3"/>
  </r>
  <r>
    <s v="TACOS LTD"/>
    <x v="2"/>
    <x v="2"/>
    <x v="2"/>
    <x v="221"/>
    <x v="407"/>
    <x v="0"/>
    <x v="8"/>
    <s v="Q4"/>
    <x v="98"/>
  </r>
  <r>
    <s v="Amstel Co-op"/>
    <x v="1"/>
    <x v="3"/>
    <x v="3"/>
    <x v="6"/>
    <x v="408"/>
    <x v="1"/>
    <x v="0"/>
    <s v="Q3"/>
    <x v="49"/>
  </r>
  <r>
    <s v="Kaapse pracht BV"/>
    <x v="1"/>
    <x v="0"/>
    <x v="0"/>
    <x v="131"/>
    <x v="409"/>
    <x v="2"/>
    <x v="1"/>
    <s v="Q3"/>
    <x v="120"/>
  </r>
  <r>
    <s v="TACOS LTD"/>
    <x v="0"/>
    <x v="2"/>
    <x v="2"/>
    <x v="222"/>
    <x v="410"/>
    <x v="1"/>
    <x v="9"/>
    <s v="Q4"/>
    <x v="52"/>
  </r>
  <r>
    <s v="TACOS LTD"/>
    <x v="0"/>
    <x v="2"/>
    <x v="2"/>
    <x v="222"/>
    <x v="410"/>
    <x v="1"/>
    <x v="9"/>
    <s v="Q4"/>
    <x v="52"/>
  </r>
  <r>
    <s v="Kaapse pracht BV"/>
    <x v="1"/>
    <x v="0"/>
    <x v="0"/>
    <x v="97"/>
    <x v="411"/>
    <x v="1"/>
    <x v="11"/>
    <s v="Q1"/>
    <x v="98"/>
  </r>
  <r>
    <s v="Amstel Co-op"/>
    <x v="2"/>
    <x v="3"/>
    <x v="3"/>
    <x v="53"/>
    <x v="412"/>
    <x v="2"/>
    <x v="6"/>
    <s v="Q4"/>
    <x v="58"/>
  </r>
  <r>
    <s v="Kaapse pracht BV"/>
    <x v="0"/>
    <x v="0"/>
    <x v="0"/>
    <x v="223"/>
    <x v="413"/>
    <x v="1"/>
    <x v="9"/>
    <s v="Q4"/>
    <x v="100"/>
  </r>
  <r>
    <s v="Amstel Co-op"/>
    <x v="1"/>
    <x v="3"/>
    <x v="3"/>
    <x v="131"/>
    <x v="414"/>
    <x v="2"/>
    <x v="0"/>
    <s v="Q3"/>
    <x v="66"/>
  </r>
  <r>
    <s v="Manhatan sales"/>
    <x v="0"/>
    <x v="1"/>
    <x v="1"/>
    <x v="224"/>
    <x v="415"/>
    <x v="1"/>
    <x v="0"/>
    <s v="Q3"/>
    <x v="118"/>
  </r>
  <r>
    <s v="TACOS LTD"/>
    <x v="1"/>
    <x v="2"/>
    <x v="2"/>
    <x v="225"/>
    <x v="416"/>
    <x v="1"/>
    <x v="2"/>
    <s v="Q1"/>
    <x v="122"/>
  </r>
  <r>
    <s v="TACOS LTD"/>
    <x v="3"/>
    <x v="2"/>
    <x v="2"/>
    <x v="136"/>
    <x v="417"/>
    <x v="0"/>
    <x v="0"/>
    <s v="Q3"/>
    <x v="44"/>
  </r>
  <r>
    <s v="Kaapse pracht BV"/>
    <x v="2"/>
    <x v="0"/>
    <x v="0"/>
    <x v="226"/>
    <x v="418"/>
    <x v="0"/>
    <x v="11"/>
    <s v="Q1"/>
    <x v="79"/>
  </r>
  <r>
    <s v="Amstel Co-op"/>
    <x v="2"/>
    <x v="3"/>
    <x v="3"/>
    <x v="100"/>
    <x v="419"/>
    <x v="1"/>
    <x v="0"/>
    <s v="Q3"/>
    <x v="85"/>
  </r>
  <r>
    <s v="TACOS LTD"/>
    <x v="1"/>
    <x v="2"/>
    <x v="2"/>
    <x v="49"/>
    <x v="420"/>
    <x v="2"/>
    <x v="11"/>
    <s v="Q1"/>
    <x v="118"/>
  </r>
  <r>
    <s v="Kaapse pracht BV"/>
    <x v="1"/>
    <x v="0"/>
    <x v="0"/>
    <x v="140"/>
    <x v="421"/>
    <x v="0"/>
    <x v="6"/>
    <s v="Q4"/>
    <x v="104"/>
  </r>
  <r>
    <s v="Amstel Co-op"/>
    <x v="1"/>
    <x v="3"/>
    <x v="3"/>
    <x v="45"/>
    <x v="422"/>
    <x v="0"/>
    <x v="10"/>
    <s v="Q2"/>
    <x v="94"/>
  </r>
  <r>
    <s v="Amstel Co-op"/>
    <x v="0"/>
    <x v="3"/>
    <x v="3"/>
    <x v="211"/>
    <x v="423"/>
    <x v="1"/>
    <x v="11"/>
    <s v="Q1"/>
    <x v="27"/>
  </r>
  <r>
    <s v="Kaapse pracht BV"/>
    <x v="2"/>
    <x v="0"/>
    <x v="0"/>
    <x v="62"/>
    <x v="424"/>
    <x v="1"/>
    <x v="10"/>
    <s v="Q2"/>
    <x v="113"/>
  </r>
  <r>
    <s v="Amstel Co-op"/>
    <x v="2"/>
    <x v="3"/>
    <x v="3"/>
    <x v="166"/>
    <x v="425"/>
    <x v="1"/>
    <x v="4"/>
    <s v="Q2"/>
    <x v="64"/>
  </r>
  <r>
    <s v="Manhatan sales"/>
    <x v="3"/>
    <x v="1"/>
    <x v="1"/>
    <x v="23"/>
    <x v="426"/>
    <x v="1"/>
    <x v="9"/>
    <s v="Q4"/>
    <x v="56"/>
  </r>
  <r>
    <s v="TACOS LTD"/>
    <x v="3"/>
    <x v="2"/>
    <x v="2"/>
    <x v="193"/>
    <x v="427"/>
    <x v="1"/>
    <x v="11"/>
    <s v="Q1"/>
    <x v="65"/>
  </r>
  <r>
    <s v="TACOS LTD"/>
    <x v="0"/>
    <x v="2"/>
    <x v="2"/>
    <x v="27"/>
    <x v="428"/>
    <x v="0"/>
    <x v="9"/>
    <s v="Q4"/>
    <x v="72"/>
  </r>
  <r>
    <s v="Kaapse pracht BV"/>
    <x v="0"/>
    <x v="0"/>
    <x v="0"/>
    <x v="74"/>
    <x v="429"/>
    <x v="2"/>
    <x v="9"/>
    <s v="Q4"/>
    <x v="83"/>
  </r>
  <r>
    <s v="Kaapse pracht BV"/>
    <x v="3"/>
    <x v="0"/>
    <x v="0"/>
    <x v="18"/>
    <x v="430"/>
    <x v="0"/>
    <x v="7"/>
    <s v="Q2"/>
    <x v="74"/>
  </r>
  <r>
    <s v="TACOS LTD"/>
    <x v="2"/>
    <x v="2"/>
    <x v="2"/>
    <x v="227"/>
    <x v="431"/>
    <x v="1"/>
    <x v="3"/>
    <s v="Q1"/>
    <x v="50"/>
  </r>
  <r>
    <s v="Kaapse pracht BV"/>
    <x v="1"/>
    <x v="0"/>
    <x v="0"/>
    <x v="134"/>
    <x v="432"/>
    <x v="0"/>
    <x v="2"/>
    <s v="Q1"/>
    <x v="64"/>
  </r>
  <r>
    <s v="TACOS LTD"/>
    <x v="0"/>
    <x v="2"/>
    <x v="2"/>
    <x v="23"/>
    <x v="433"/>
    <x v="1"/>
    <x v="11"/>
    <s v="Q1"/>
    <x v="119"/>
  </r>
  <r>
    <s v="Kaapse pracht BV"/>
    <x v="3"/>
    <x v="0"/>
    <x v="0"/>
    <x v="4"/>
    <x v="434"/>
    <x v="0"/>
    <x v="8"/>
    <s v="Q4"/>
    <x v="19"/>
  </r>
  <r>
    <s v="Amstel Co-op"/>
    <x v="2"/>
    <x v="3"/>
    <x v="3"/>
    <x v="189"/>
    <x v="435"/>
    <x v="1"/>
    <x v="8"/>
    <s v="Q4"/>
    <x v="118"/>
  </r>
  <r>
    <s v="TACOS LTD"/>
    <x v="0"/>
    <x v="2"/>
    <x v="2"/>
    <x v="193"/>
    <x v="436"/>
    <x v="1"/>
    <x v="4"/>
    <s v="Q2"/>
    <x v="110"/>
  </r>
  <r>
    <s v="Amstel Co-op"/>
    <x v="0"/>
    <x v="3"/>
    <x v="3"/>
    <x v="74"/>
    <x v="437"/>
    <x v="2"/>
    <x v="10"/>
    <s v="Q2"/>
    <x v="72"/>
  </r>
  <r>
    <s v="Amstel Co-op"/>
    <x v="1"/>
    <x v="3"/>
    <x v="3"/>
    <x v="17"/>
    <x v="438"/>
    <x v="2"/>
    <x v="8"/>
    <s v="Q4"/>
    <x v="0"/>
  </r>
  <r>
    <s v="TACOS LTD"/>
    <x v="3"/>
    <x v="2"/>
    <x v="2"/>
    <x v="228"/>
    <x v="439"/>
    <x v="1"/>
    <x v="9"/>
    <s v="Q4"/>
    <x v="39"/>
  </r>
  <r>
    <s v="TACOS LTD"/>
    <x v="3"/>
    <x v="2"/>
    <x v="2"/>
    <x v="228"/>
    <x v="439"/>
    <x v="1"/>
    <x v="9"/>
    <s v="Q4"/>
    <x v="39"/>
  </r>
  <r>
    <s v="Kaapse pracht BV"/>
    <x v="0"/>
    <x v="0"/>
    <x v="0"/>
    <x v="162"/>
    <x v="440"/>
    <x v="0"/>
    <x v="1"/>
    <s v="Q3"/>
    <x v="51"/>
  </r>
  <r>
    <s v="TACOS LTD"/>
    <x v="2"/>
    <x v="2"/>
    <x v="2"/>
    <x v="229"/>
    <x v="441"/>
    <x v="0"/>
    <x v="11"/>
    <s v="Q1"/>
    <x v="92"/>
  </r>
  <r>
    <s v="Manhatan sales"/>
    <x v="1"/>
    <x v="1"/>
    <x v="1"/>
    <x v="52"/>
    <x v="442"/>
    <x v="2"/>
    <x v="1"/>
    <s v="Q3"/>
    <x v="121"/>
  </r>
  <r>
    <s v="Kaapse pracht BV"/>
    <x v="3"/>
    <x v="0"/>
    <x v="0"/>
    <x v="220"/>
    <x v="443"/>
    <x v="2"/>
    <x v="10"/>
    <s v="Q2"/>
    <x v="22"/>
  </r>
  <r>
    <s v="Kaapse pracht BV"/>
    <x v="3"/>
    <x v="0"/>
    <x v="0"/>
    <x v="101"/>
    <x v="444"/>
    <x v="1"/>
    <x v="6"/>
    <s v="Q4"/>
    <x v="84"/>
  </r>
  <r>
    <s v="Manhatan sales"/>
    <x v="0"/>
    <x v="1"/>
    <x v="1"/>
    <x v="34"/>
    <x v="445"/>
    <x v="2"/>
    <x v="11"/>
    <s v="Q1"/>
    <x v="98"/>
  </r>
  <r>
    <s v="Manhatan sales"/>
    <x v="3"/>
    <x v="1"/>
    <x v="1"/>
    <x v="230"/>
    <x v="446"/>
    <x v="0"/>
    <x v="0"/>
    <s v="Q3"/>
    <x v="119"/>
  </r>
  <r>
    <s v="Manhatan sales"/>
    <x v="0"/>
    <x v="1"/>
    <x v="1"/>
    <x v="62"/>
    <x v="447"/>
    <x v="1"/>
    <x v="8"/>
    <s v="Q4"/>
    <x v="82"/>
  </r>
  <r>
    <s v="Amstel Co-op"/>
    <x v="0"/>
    <x v="3"/>
    <x v="3"/>
    <x v="9"/>
    <x v="448"/>
    <x v="1"/>
    <x v="8"/>
    <s v="Q4"/>
    <x v="65"/>
  </r>
  <r>
    <s v="TACOS LTD"/>
    <x v="2"/>
    <x v="2"/>
    <x v="2"/>
    <x v="231"/>
    <x v="449"/>
    <x v="1"/>
    <x v="7"/>
    <s v="Q2"/>
    <x v="27"/>
  </r>
  <r>
    <s v="TACOS LTD"/>
    <x v="2"/>
    <x v="2"/>
    <x v="2"/>
    <x v="124"/>
    <x v="450"/>
    <x v="0"/>
    <x v="0"/>
    <s v="Q3"/>
    <x v="88"/>
  </r>
  <r>
    <s v="TACOS LTD"/>
    <x v="1"/>
    <x v="2"/>
    <x v="2"/>
    <x v="138"/>
    <x v="451"/>
    <x v="1"/>
    <x v="6"/>
    <s v="Q4"/>
    <x v="23"/>
  </r>
  <r>
    <s v="Amstel Co-op"/>
    <x v="1"/>
    <x v="3"/>
    <x v="3"/>
    <x v="45"/>
    <x v="452"/>
    <x v="0"/>
    <x v="3"/>
    <s v="Q1"/>
    <x v="17"/>
  </r>
  <r>
    <s v="Kaapse pracht BV"/>
    <x v="3"/>
    <x v="0"/>
    <x v="0"/>
    <x v="110"/>
    <x v="453"/>
    <x v="1"/>
    <x v="1"/>
    <s v="Q3"/>
    <x v="115"/>
  </r>
  <r>
    <s v="Manhatan sales"/>
    <x v="0"/>
    <x v="1"/>
    <x v="1"/>
    <x v="163"/>
    <x v="454"/>
    <x v="2"/>
    <x v="5"/>
    <s v="Q3"/>
    <x v="17"/>
  </r>
  <r>
    <s v="TACOS LTD"/>
    <x v="2"/>
    <x v="2"/>
    <x v="2"/>
    <x v="96"/>
    <x v="455"/>
    <x v="1"/>
    <x v="6"/>
    <s v="Q4"/>
    <x v="2"/>
  </r>
  <r>
    <s v="Manhatan sales"/>
    <x v="2"/>
    <x v="1"/>
    <x v="1"/>
    <x v="141"/>
    <x v="456"/>
    <x v="0"/>
    <x v="11"/>
    <s v="Q1"/>
    <x v="6"/>
  </r>
  <r>
    <s v="Amstel Co-op"/>
    <x v="1"/>
    <x v="3"/>
    <x v="3"/>
    <x v="4"/>
    <x v="457"/>
    <x v="0"/>
    <x v="2"/>
    <s v="Q1"/>
    <x v="58"/>
  </r>
  <r>
    <s v="Kaapse pracht BV"/>
    <x v="0"/>
    <x v="0"/>
    <x v="0"/>
    <x v="172"/>
    <x v="458"/>
    <x v="1"/>
    <x v="1"/>
    <s v="Q3"/>
    <x v="117"/>
  </r>
  <r>
    <s v="Amstel Co-op"/>
    <x v="1"/>
    <x v="3"/>
    <x v="3"/>
    <x v="122"/>
    <x v="459"/>
    <x v="1"/>
    <x v="9"/>
    <s v="Q4"/>
    <x v="113"/>
  </r>
  <r>
    <s v="TACOS LTD"/>
    <x v="2"/>
    <x v="2"/>
    <x v="2"/>
    <x v="232"/>
    <x v="460"/>
    <x v="0"/>
    <x v="9"/>
    <s v="Q4"/>
    <x v="91"/>
  </r>
  <r>
    <s v="TACOS LTD"/>
    <x v="0"/>
    <x v="2"/>
    <x v="2"/>
    <x v="27"/>
    <x v="461"/>
    <x v="0"/>
    <x v="2"/>
    <s v="Q1"/>
    <x v="106"/>
  </r>
  <r>
    <s v="Amstel Co-op"/>
    <x v="2"/>
    <x v="3"/>
    <x v="3"/>
    <x v="37"/>
    <x v="462"/>
    <x v="2"/>
    <x v="2"/>
    <s v="Q1"/>
    <x v="4"/>
  </r>
  <r>
    <s v="TACOS LTD"/>
    <x v="1"/>
    <x v="2"/>
    <x v="2"/>
    <x v="3"/>
    <x v="463"/>
    <x v="0"/>
    <x v="4"/>
    <s v="Q2"/>
    <x v="55"/>
  </r>
  <r>
    <s v="Kaapse pracht BV"/>
    <x v="3"/>
    <x v="0"/>
    <x v="0"/>
    <x v="233"/>
    <x v="464"/>
    <x v="1"/>
    <x v="10"/>
    <s v="Q2"/>
    <x v="89"/>
  </r>
  <r>
    <s v="Kaapse pracht BV"/>
    <x v="2"/>
    <x v="0"/>
    <x v="0"/>
    <x v="218"/>
    <x v="465"/>
    <x v="1"/>
    <x v="11"/>
    <s v="Q1"/>
    <x v="49"/>
  </r>
  <r>
    <s v="TACOS LTD"/>
    <x v="3"/>
    <x v="2"/>
    <x v="2"/>
    <x v="62"/>
    <x v="466"/>
    <x v="1"/>
    <x v="5"/>
    <s v="Q3"/>
    <x v="116"/>
  </r>
  <r>
    <s v="Amstel Co-op"/>
    <x v="3"/>
    <x v="3"/>
    <x v="3"/>
    <x v="145"/>
    <x v="467"/>
    <x v="2"/>
    <x v="9"/>
    <s v="Q4"/>
    <x v="20"/>
  </r>
  <r>
    <s v="Amstel Co-op"/>
    <x v="1"/>
    <x v="3"/>
    <x v="3"/>
    <x v="6"/>
    <x v="468"/>
    <x v="1"/>
    <x v="4"/>
    <s v="Q2"/>
    <x v="114"/>
  </r>
  <r>
    <s v="Manhatan sales"/>
    <x v="3"/>
    <x v="1"/>
    <x v="1"/>
    <x v="234"/>
    <x v="469"/>
    <x v="1"/>
    <x v="1"/>
    <s v="Q3"/>
    <x v="51"/>
  </r>
  <r>
    <s v="Kaapse pracht BV"/>
    <x v="1"/>
    <x v="0"/>
    <x v="0"/>
    <x v="161"/>
    <x v="470"/>
    <x v="2"/>
    <x v="3"/>
    <s v="Q1"/>
    <x v="57"/>
  </r>
  <r>
    <s v="TACOS LTD"/>
    <x v="0"/>
    <x v="2"/>
    <x v="2"/>
    <x v="84"/>
    <x v="471"/>
    <x v="1"/>
    <x v="6"/>
    <s v="Q4"/>
    <x v="63"/>
  </r>
  <r>
    <s v="Amstel Co-op"/>
    <x v="3"/>
    <x v="3"/>
    <x v="3"/>
    <x v="181"/>
    <x v="472"/>
    <x v="0"/>
    <x v="0"/>
    <s v="Q3"/>
    <x v="37"/>
  </r>
  <r>
    <s v="TACOS LTD"/>
    <x v="1"/>
    <x v="2"/>
    <x v="2"/>
    <x v="134"/>
    <x v="473"/>
    <x v="0"/>
    <x v="1"/>
    <s v="Q3"/>
    <x v="75"/>
  </r>
  <r>
    <s v="Amstel Co-op"/>
    <x v="1"/>
    <x v="3"/>
    <x v="3"/>
    <x v="235"/>
    <x v="474"/>
    <x v="0"/>
    <x v="0"/>
    <s v="Q3"/>
    <x v="79"/>
  </r>
  <r>
    <s v="Amstel Co-op"/>
    <x v="3"/>
    <x v="3"/>
    <x v="3"/>
    <x v="236"/>
    <x v="475"/>
    <x v="0"/>
    <x v="10"/>
    <s v="Q2"/>
    <x v="26"/>
  </r>
  <r>
    <s v="Manhatan sales"/>
    <x v="1"/>
    <x v="1"/>
    <x v="1"/>
    <x v="237"/>
    <x v="476"/>
    <x v="2"/>
    <x v="9"/>
    <s v="Q4"/>
    <x v="54"/>
  </r>
  <r>
    <s v="Kaapse pracht BV"/>
    <x v="1"/>
    <x v="0"/>
    <x v="0"/>
    <x v="64"/>
    <x v="477"/>
    <x v="1"/>
    <x v="7"/>
    <s v="Q2"/>
    <x v="10"/>
  </r>
  <r>
    <s v="Manhatan sales"/>
    <x v="0"/>
    <x v="1"/>
    <x v="1"/>
    <x v="89"/>
    <x v="478"/>
    <x v="2"/>
    <x v="9"/>
    <s v="Q4"/>
    <x v="94"/>
  </r>
  <r>
    <s v="Kaapse pracht BV"/>
    <x v="2"/>
    <x v="0"/>
    <x v="0"/>
    <x v="126"/>
    <x v="479"/>
    <x v="2"/>
    <x v="11"/>
    <s v="Q1"/>
    <x v="66"/>
  </r>
  <r>
    <s v="Amstel Co-op"/>
    <x v="2"/>
    <x v="3"/>
    <x v="3"/>
    <x v="80"/>
    <x v="480"/>
    <x v="0"/>
    <x v="6"/>
    <s v="Q4"/>
    <x v="122"/>
  </r>
  <r>
    <s v="Manhatan sales"/>
    <x v="3"/>
    <x v="1"/>
    <x v="1"/>
    <x v="118"/>
    <x v="481"/>
    <x v="1"/>
    <x v="4"/>
    <s v="Q2"/>
    <x v="96"/>
  </r>
  <r>
    <s v="TACOS LTD"/>
    <x v="0"/>
    <x v="2"/>
    <x v="2"/>
    <x v="13"/>
    <x v="482"/>
    <x v="2"/>
    <x v="4"/>
    <s v="Q2"/>
    <x v="25"/>
  </r>
  <r>
    <s v="TACOS LTD"/>
    <x v="1"/>
    <x v="2"/>
    <x v="2"/>
    <x v="74"/>
    <x v="483"/>
    <x v="2"/>
    <x v="2"/>
    <s v="Q1"/>
    <x v="8"/>
  </r>
  <r>
    <s v="Manhatan sales"/>
    <x v="0"/>
    <x v="1"/>
    <x v="1"/>
    <x v="238"/>
    <x v="484"/>
    <x v="0"/>
    <x v="1"/>
    <s v="Q3"/>
    <x v="122"/>
  </r>
  <r>
    <s v="TACOS LTD"/>
    <x v="1"/>
    <x v="2"/>
    <x v="2"/>
    <x v="74"/>
    <x v="485"/>
    <x v="2"/>
    <x v="4"/>
    <s v="Q2"/>
    <x v="104"/>
  </r>
  <r>
    <s v="Kaapse pracht BV"/>
    <x v="3"/>
    <x v="0"/>
    <x v="0"/>
    <x v="47"/>
    <x v="486"/>
    <x v="1"/>
    <x v="4"/>
    <s v="Q2"/>
    <x v="122"/>
  </r>
  <r>
    <s v="Kaapse pracht BV"/>
    <x v="3"/>
    <x v="0"/>
    <x v="0"/>
    <x v="47"/>
    <x v="486"/>
    <x v="1"/>
    <x v="4"/>
    <s v="Q2"/>
    <x v="122"/>
  </r>
  <r>
    <s v="Manhatan sales"/>
    <x v="2"/>
    <x v="1"/>
    <x v="1"/>
    <x v="239"/>
    <x v="487"/>
    <x v="2"/>
    <x v="8"/>
    <s v="Q4"/>
    <x v="102"/>
  </r>
  <r>
    <s v="TACOS LTD"/>
    <x v="1"/>
    <x v="2"/>
    <x v="2"/>
    <x v="240"/>
    <x v="488"/>
    <x v="0"/>
    <x v="8"/>
    <s v="Q4"/>
    <x v="112"/>
  </r>
  <r>
    <s v="Manhatan sales"/>
    <x v="1"/>
    <x v="1"/>
    <x v="1"/>
    <x v="16"/>
    <x v="489"/>
    <x v="1"/>
    <x v="11"/>
    <s v="Q1"/>
    <x v="109"/>
  </r>
  <r>
    <s v="Manhatan sales"/>
    <x v="2"/>
    <x v="1"/>
    <x v="1"/>
    <x v="157"/>
    <x v="490"/>
    <x v="1"/>
    <x v="3"/>
    <s v="Q1"/>
    <x v="72"/>
  </r>
  <r>
    <s v="TACOS LTD"/>
    <x v="1"/>
    <x v="2"/>
    <x v="2"/>
    <x v="128"/>
    <x v="491"/>
    <x v="1"/>
    <x v="5"/>
    <s v="Q3"/>
    <x v="26"/>
  </r>
  <r>
    <s v="Manhatan sales"/>
    <x v="2"/>
    <x v="1"/>
    <x v="1"/>
    <x v="182"/>
    <x v="492"/>
    <x v="2"/>
    <x v="9"/>
    <s v="Q4"/>
    <x v="26"/>
  </r>
  <r>
    <s v="Amstel Co-op"/>
    <x v="2"/>
    <x v="3"/>
    <x v="3"/>
    <x v="100"/>
    <x v="493"/>
    <x v="1"/>
    <x v="11"/>
    <s v="Q1"/>
    <x v="77"/>
  </r>
  <r>
    <s v="Kaapse pracht BV"/>
    <x v="1"/>
    <x v="0"/>
    <x v="0"/>
    <x v="241"/>
    <x v="494"/>
    <x v="1"/>
    <x v="3"/>
    <s v="Q1"/>
    <x v="91"/>
  </r>
  <r>
    <s v="Kaapse pracht BV"/>
    <x v="1"/>
    <x v="0"/>
    <x v="0"/>
    <x v="241"/>
    <x v="494"/>
    <x v="1"/>
    <x v="3"/>
    <s v="Q1"/>
    <x v="91"/>
  </r>
  <r>
    <s v="Manhatan sales"/>
    <x v="1"/>
    <x v="1"/>
    <x v="1"/>
    <x v="51"/>
    <x v="495"/>
    <x v="1"/>
    <x v="5"/>
    <s v="Q3"/>
    <x v="50"/>
  </r>
  <r>
    <s v="Manhatan sales"/>
    <x v="1"/>
    <x v="1"/>
    <x v="1"/>
    <x v="51"/>
    <x v="495"/>
    <x v="1"/>
    <x v="5"/>
    <s v="Q3"/>
    <x v="50"/>
  </r>
  <r>
    <s v="Manhatan sales"/>
    <x v="0"/>
    <x v="1"/>
    <x v="1"/>
    <x v="242"/>
    <x v="496"/>
    <x v="2"/>
    <x v="1"/>
    <s v="Q3"/>
    <x v="58"/>
  </r>
  <r>
    <s v="Manhatan sales"/>
    <x v="0"/>
    <x v="1"/>
    <x v="1"/>
    <x v="228"/>
    <x v="497"/>
    <x v="1"/>
    <x v="5"/>
    <s v="Q3"/>
    <x v="22"/>
  </r>
  <r>
    <s v="Manhatan sales"/>
    <x v="0"/>
    <x v="1"/>
    <x v="1"/>
    <x v="228"/>
    <x v="497"/>
    <x v="1"/>
    <x v="5"/>
    <s v="Q3"/>
    <x v="22"/>
  </r>
  <r>
    <s v="TACOS LTD"/>
    <x v="1"/>
    <x v="2"/>
    <x v="2"/>
    <x v="126"/>
    <x v="498"/>
    <x v="2"/>
    <x v="9"/>
    <s v="Q4"/>
    <x v="111"/>
  </r>
  <r>
    <s v="Amstel Co-op"/>
    <x v="0"/>
    <x v="3"/>
    <x v="3"/>
    <x v="4"/>
    <x v="499"/>
    <x v="0"/>
    <x v="10"/>
    <s v="Q2"/>
    <x v="100"/>
  </r>
  <r>
    <s v="TACOS LTD"/>
    <x v="2"/>
    <x v="2"/>
    <x v="2"/>
    <x v="131"/>
    <x v="500"/>
    <x v="2"/>
    <x v="0"/>
    <s v="Q3"/>
    <x v="18"/>
  </r>
  <r>
    <s v="Manhatan sales"/>
    <x v="3"/>
    <x v="1"/>
    <x v="1"/>
    <x v="181"/>
    <x v="501"/>
    <x v="0"/>
    <x v="8"/>
    <s v="Q4"/>
    <x v="101"/>
  </r>
  <r>
    <s v="Kaapse pracht BV"/>
    <x v="1"/>
    <x v="0"/>
    <x v="0"/>
    <x v="243"/>
    <x v="502"/>
    <x v="1"/>
    <x v="5"/>
    <s v="Q3"/>
    <x v="17"/>
  </r>
  <r>
    <s v="TACOS LTD"/>
    <x v="0"/>
    <x v="2"/>
    <x v="2"/>
    <x v="192"/>
    <x v="503"/>
    <x v="1"/>
    <x v="5"/>
    <s v="Q3"/>
    <x v="60"/>
  </r>
  <r>
    <s v="TACOS LTD"/>
    <x v="3"/>
    <x v="2"/>
    <x v="2"/>
    <x v="43"/>
    <x v="504"/>
    <x v="0"/>
    <x v="7"/>
    <s v="Q2"/>
    <x v="99"/>
  </r>
  <r>
    <s v="Kaapse pracht BV"/>
    <x v="2"/>
    <x v="0"/>
    <x v="0"/>
    <x v="153"/>
    <x v="505"/>
    <x v="1"/>
    <x v="7"/>
    <s v="Q2"/>
    <x v="119"/>
  </r>
  <r>
    <s v="Kaapse pracht BV"/>
    <x v="0"/>
    <x v="0"/>
    <x v="0"/>
    <x v="37"/>
    <x v="506"/>
    <x v="2"/>
    <x v="3"/>
    <s v="Q1"/>
    <x v="111"/>
  </r>
  <r>
    <s v="Amstel Co-op"/>
    <x v="0"/>
    <x v="3"/>
    <x v="3"/>
    <x v="4"/>
    <x v="507"/>
    <x v="0"/>
    <x v="0"/>
    <s v="Q3"/>
    <x v="98"/>
  </r>
  <r>
    <s v="Manhatan sales"/>
    <x v="3"/>
    <x v="1"/>
    <x v="1"/>
    <x v="136"/>
    <x v="508"/>
    <x v="0"/>
    <x v="3"/>
    <s v="Q1"/>
    <x v="116"/>
  </r>
  <r>
    <s v="TACOS LTD"/>
    <x v="0"/>
    <x v="2"/>
    <x v="2"/>
    <x v="27"/>
    <x v="509"/>
    <x v="0"/>
    <x v="11"/>
    <s v="Q1"/>
    <x v="34"/>
  </r>
  <r>
    <s v="Kaapse pracht BV"/>
    <x v="0"/>
    <x v="0"/>
    <x v="0"/>
    <x v="37"/>
    <x v="510"/>
    <x v="2"/>
    <x v="2"/>
    <s v="Q1"/>
    <x v="16"/>
  </r>
  <r>
    <s v="TACOS LTD"/>
    <x v="3"/>
    <x v="2"/>
    <x v="2"/>
    <x v="128"/>
    <x v="511"/>
    <x v="1"/>
    <x v="4"/>
    <s v="Q2"/>
    <x v="120"/>
  </r>
  <r>
    <s v="Manhatan sales"/>
    <x v="3"/>
    <x v="1"/>
    <x v="1"/>
    <x v="244"/>
    <x v="512"/>
    <x v="2"/>
    <x v="1"/>
    <s v="Q3"/>
    <x v="117"/>
  </r>
  <r>
    <s v="Amstel Co-op"/>
    <x v="1"/>
    <x v="3"/>
    <x v="3"/>
    <x v="6"/>
    <x v="513"/>
    <x v="1"/>
    <x v="6"/>
    <s v="Q4"/>
    <x v="78"/>
  </r>
  <r>
    <s v="TACOS LTD"/>
    <x v="0"/>
    <x v="2"/>
    <x v="2"/>
    <x v="27"/>
    <x v="514"/>
    <x v="0"/>
    <x v="4"/>
    <s v="Q2"/>
    <x v="121"/>
  </r>
  <r>
    <s v="Manhatan sales"/>
    <x v="3"/>
    <x v="1"/>
    <x v="1"/>
    <x v="245"/>
    <x v="515"/>
    <x v="2"/>
    <x v="3"/>
    <s v="Q1"/>
    <x v="71"/>
  </r>
  <r>
    <s v="Amstel Co-op"/>
    <x v="2"/>
    <x v="3"/>
    <x v="3"/>
    <x v="205"/>
    <x v="516"/>
    <x v="2"/>
    <x v="3"/>
    <s v="Q1"/>
    <x v="100"/>
  </r>
  <r>
    <s v="Manhatan sales"/>
    <x v="2"/>
    <x v="1"/>
    <x v="1"/>
    <x v="14"/>
    <x v="517"/>
    <x v="2"/>
    <x v="5"/>
    <s v="Q3"/>
    <x v="24"/>
  </r>
  <r>
    <s v="Kaapse pracht BV"/>
    <x v="3"/>
    <x v="0"/>
    <x v="0"/>
    <x v="246"/>
    <x v="518"/>
    <x v="1"/>
    <x v="7"/>
    <s v="Q2"/>
    <x v="47"/>
  </r>
  <r>
    <s v="Kaapse pracht BV"/>
    <x v="3"/>
    <x v="0"/>
    <x v="0"/>
    <x v="246"/>
    <x v="518"/>
    <x v="1"/>
    <x v="7"/>
    <s v="Q2"/>
    <x v="47"/>
  </r>
  <r>
    <s v="Manhatan sales"/>
    <x v="1"/>
    <x v="1"/>
    <x v="1"/>
    <x v="8"/>
    <x v="519"/>
    <x v="1"/>
    <x v="3"/>
    <s v="Q1"/>
    <x v="35"/>
  </r>
  <r>
    <s v="TACOS LTD"/>
    <x v="1"/>
    <x v="2"/>
    <x v="2"/>
    <x v="8"/>
    <x v="520"/>
    <x v="1"/>
    <x v="1"/>
    <s v="Q3"/>
    <x v="84"/>
  </r>
  <r>
    <s v="Kaapse pracht BV"/>
    <x v="3"/>
    <x v="0"/>
    <x v="0"/>
    <x v="247"/>
    <x v="521"/>
    <x v="0"/>
    <x v="5"/>
    <s v="Q3"/>
    <x v="42"/>
  </r>
  <r>
    <s v="Kaapse pracht BV"/>
    <x v="0"/>
    <x v="0"/>
    <x v="0"/>
    <x v="145"/>
    <x v="522"/>
    <x v="2"/>
    <x v="6"/>
    <s v="Q4"/>
    <x v="48"/>
  </r>
  <r>
    <s v="Kaapse pracht BV"/>
    <x v="2"/>
    <x v="0"/>
    <x v="0"/>
    <x v="134"/>
    <x v="523"/>
    <x v="0"/>
    <x v="2"/>
    <s v="Q1"/>
    <x v="69"/>
  </r>
  <r>
    <s v="TACOS LTD"/>
    <x v="3"/>
    <x v="2"/>
    <x v="2"/>
    <x v="74"/>
    <x v="524"/>
    <x v="2"/>
    <x v="1"/>
    <s v="Q3"/>
    <x v="95"/>
  </r>
  <r>
    <s v="Kaapse pracht BV"/>
    <x v="3"/>
    <x v="0"/>
    <x v="0"/>
    <x v="24"/>
    <x v="525"/>
    <x v="1"/>
    <x v="8"/>
    <s v="Q4"/>
    <x v="102"/>
  </r>
  <r>
    <s v="Amstel Co-op"/>
    <x v="3"/>
    <x v="3"/>
    <x v="3"/>
    <x v="248"/>
    <x v="526"/>
    <x v="1"/>
    <x v="4"/>
    <s v="Q2"/>
    <x v="43"/>
  </r>
  <r>
    <s v="Amstel Co-op"/>
    <x v="3"/>
    <x v="3"/>
    <x v="3"/>
    <x v="248"/>
    <x v="526"/>
    <x v="1"/>
    <x v="4"/>
    <s v="Q2"/>
    <x v="43"/>
  </r>
  <r>
    <s v="Amstel Co-op"/>
    <x v="2"/>
    <x v="3"/>
    <x v="3"/>
    <x v="85"/>
    <x v="527"/>
    <x v="2"/>
    <x v="5"/>
    <s v="Q3"/>
    <x v="13"/>
  </r>
  <r>
    <s v="Kaapse pracht BV"/>
    <x v="3"/>
    <x v="0"/>
    <x v="0"/>
    <x v="39"/>
    <x v="528"/>
    <x v="2"/>
    <x v="3"/>
    <s v="Q1"/>
    <x v="62"/>
  </r>
  <r>
    <s v="TACOS LTD"/>
    <x v="2"/>
    <x v="2"/>
    <x v="2"/>
    <x v="249"/>
    <x v="529"/>
    <x v="1"/>
    <x v="10"/>
    <s v="Q2"/>
    <x v="108"/>
  </r>
  <r>
    <s v="Kaapse pracht BV"/>
    <x v="0"/>
    <x v="0"/>
    <x v="0"/>
    <x v="154"/>
    <x v="530"/>
    <x v="1"/>
    <x v="11"/>
    <s v="Q1"/>
    <x v="37"/>
  </r>
  <r>
    <s v="TACOS LTD"/>
    <x v="1"/>
    <x v="2"/>
    <x v="2"/>
    <x v="44"/>
    <x v="531"/>
    <x v="2"/>
    <x v="7"/>
    <s v="Q2"/>
    <x v="82"/>
  </r>
  <r>
    <s v="Amstel Co-op"/>
    <x v="3"/>
    <x v="3"/>
    <x v="3"/>
    <x v="12"/>
    <x v="532"/>
    <x v="0"/>
    <x v="11"/>
    <s v="Q1"/>
    <x v="15"/>
  </r>
  <r>
    <s v="Kaapse pracht BV"/>
    <x v="1"/>
    <x v="0"/>
    <x v="0"/>
    <x v="62"/>
    <x v="533"/>
    <x v="1"/>
    <x v="6"/>
    <s v="Q4"/>
    <x v="41"/>
  </r>
  <r>
    <s v="Amstel Co-op"/>
    <x v="0"/>
    <x v="3"/>
    <x v="3"/>
    <x v="4"/>
    <x v="534"/>
    <x v="0"/>
    <x v="9"/>
    <s v="Q4"/>
    <x v="13"/>
  </r>
  <r>
    <s v="Amstel Co-op"/>
    <x v="0"/>
    <x v="3"/>
    <x v="3"/>
    <x v="5"/>
    <x v="535"/>
    <x v="2"/>
    <x v="1"/>
    <s v="Q3"/>
    <x v="38"/>
  </r>
  <r>
    <s v="Amstel Co-op"/>
    <x v="2"/>
    <x v="3"/>
    <x v="3"/>
    <x v="250"/>
    <x v="536"/>
    <x v="1"/>
    <x v="2"/>
    <s v="Q1"/>
    <x v="25"/>
  </r>
  <r>
    <s v="Amstel Co-op"/>
    <x v="2"/>
    <x v="3"/>
    <x v="3"/>
    <x v="250"/>
    <x v="536"/>
    <x v="1"/>
    <x v="2"/>
    <s v="Q1"/>
    <x v="25"/>
  </r>
  <r>
    <s v="Amstel Co-op"/>
    <x v="3"/>
    <x v="3"/>
    <x v="3"/>
    <x v="251"/>
    <x v="537"/>
    <x v="2"/>
    <x v="7"/>
    <s v="Q2"/>
    <x v="79"/>
  </r>
  <r>
    <s v="TACOS LTD"/>
    <x v="1"/>
    <x v="2"/>
    <x v="2"/>
    <x v="3"/>
    <x v="538"/>
    <x v="0"/>
    <x v="2"/>
    <s v="Q1"/>
    <x v="38"/>
  </r>
  <r>
    <s v="Manhatan sales"/>
    <x v="3"/>
    <x v="1"/>
    <x v="1"/>
    <x v="239"/>
    <x v="539"/>
    <x v="2"/>
    <x v="2"/>
    <s v="Q1"/>
    <x v="23"/>
  </r>
  <r>
    <s v="TACOS LTD"/>
    <x v="2"/>
    <x v="2"/>
    <x v="2"/>
    <x v="83"/>
    <x v="540"/>
    <x v="2"/>
    <x v="9"/>
    <s v="Q4"/>
    <x v="3"/>
  </r>
  <r>
    <s v="Kaapse pracht BV"/>
    <x v="3"/>
    <x v="0"/>
    <x v="0"/>
    <x v="126"/>
    <x v="541"/>
    <x v="2"/>
    <x v="4"/>
    <s v="Q2"/>
    <x v="8"/>
  </r>
  <r>
    <s v="Kaapse pracht BV"/>
    <x v="0"/>
    <x v="0"/>
    <x v="0"/>
    <x v="82"/>
    <x v="542"/>
    <x v="0"/>
    <x v="9"/>
    <s v="Q4"/>
    <x v="56"/>
  </r>
  <r>
    <s v="Kaapse pracht BV"/>
    <x v="0"/>
    <x v="0"/>
    <x v="0"/>
    <x v="186"/>
    <x v="543"/>
    <x v="2"/>
    <x v="11"/>
    <s v="Q1"/>
    <x v="70"/>
  </r>
  <r>
    <s v="Manhatan sales"/>
    <x v="2"/>
    <x v="1"/>
    <x v="1"/>
    <x v="36"/>
    <x v="544"/>
    <x v="1"/>
    <x v="6"/>
    <s v="Q4"/>
    <x v="75"/>
  </r>
  <r>
    <s v="Kaapse pracht BV"/>
    <x v="2"/>
    <x v="0"/>
    <x v="0"/>
    <x v="18"/>
    <x v="545"/>
    <x v="0"/>
    <x v="3"/>
    <s v="Q1"/>
    <x v="29"/>
  </r>
  <r>
    <s v="TACOS LTD"/>
    <x v="2"/>
    <x v="2"/>
    <x v="2"/>
    <x v="57"/>
    <x v="546"/>
    <x v="2"/>
    <x v="1"/>
    <s v="Q3"/>
    <x v="30"/>
  </r>
  <r>
    <s v="Amstel Co-op"/>
    <x v="3"/>
    <x v="3"/>
    <x v="3"/>
    <x v="43"/>
    <x v="547"/>
    <x v="0"/>
    <x v="2"/>
    <s v="Q1"/>
    <x v="115"/>
  </r>
  <r>
    <s v="Manhatan sales"/>
    <x v="1"/>
    <x v="1"/>
    <x v="1"/>
    <x v="252"/>
    <x v="548"/>
    <x v="0"/>
    <x v="0"/>
    <s v="Q3"/>
    <x v="92"/>
  </r>
  <r>
    <s v="Kaapse pracht BV"/>
    <x v="3"/>
    <x v="0"/>
    <x v="0"/>
    <x v="253"/>
    <x v="549"/>
    <x v="2"/>
    <x v="8"/>
    <s v="Q4"/>
    <x v="109"/>
  </r>
  <r>
    <s v="Kaapse pracht BV"/>
    <x v="2"/>
    <x v="0"/>
    <x v="0"/>
    <x v="80"/>
    <x v="550"/>
    <x v="0"/>
    <x v="1"/>
    <s v="Q3"/>
    <x v="121"/>
  </r>
  <r>
    <s v="Amstel Co-op"/>
    <x v="2"/>
    <x v="3"/>
    <x v="3"/>
    <x v="82"/>
    <x v="551"/>
    <x v="0"/>
    <x v="11"/>
    <s v="Q1"/>
    <x v="101"/>
  </r>
  <r>
    <s v="Manhatan sales"/>
    <x v="3"/>
    <x v="1"/>
    <x v="1"/>
    <x v="254"/>
    <x v="552"/>
    <x v="1"/>
    <x v="11"/>
    <s v="Q1"/>
    <x v="112"/>
  </r>
  <r>
    <s v="Amstel Co-op"/>
    <x v="1"/>
    <x v="3"/>
    <x v="3"/>
    <x v="6"/>
    <x v="553"/>
    <x v="1"/>
    <x v="7"/>
    <s v="Q2"/>
    <x v="11"/>
  </r>
  <r>
    <s v="TACOS LTD"/>
    <x v="1"/>
    <x v="2"/>
    <x v="2"/>
    <x v="255"/>
    <x v="554"/>
    <x v="1"/>
    <x v="4"/>
    <s v="Q2"/>
    <x v="115"/>
  </r>
  <r>
    <s v="Kaapse pracht BV"/>
    <x v="0"/>
    <x v="0"/>
    <x v="0"/>
    <x v="256"/>
    <x v="555"/>
    <x v="0"/>
    <x v="6"/>
    <s v="Q4"/>
    <x v="25"/>
  </r>
  <r>
    <s v="Kaapse pracht BV"/>
    <x v="0"/>
    <x v="0"/>
    <x v="0"/>
    <x v="4"/>
    <x v="556"/>
    <x v="0"/>
    <x v="2"/>
    <s v="Q1"/>
    <x v="95"/>
  </r>
  <r>
    <s v="TACOS LTD"/>
    <x v="2"/>
    <x v="2"/>
    <x v="2"/>
    <x v="0"/>
    <x v="557"/>
    <x v="0"/>
    <x v="4"/>
    <s v="Q2"/>
    <x v="117"/>
  </r>
  <r>
    <s v="Amstel Co-op"/>
    <x v="0"/>
    <x v="3"/>
    <x v="3"/>
    <x v="4"/>
    <x v="558"/>
    <x v="0"/>
    <x v="6"/>
    <s v="Q4"/>
    <x v="31"/>
  </r>
  <r>
    <s v="Kaapse pracht BV"/>
    <x v="2"/>
    <x v="0"/>
    <x v="0"/>
    <x v="48"/>
    <x v="559"/>
    <x v="1"/>
    <x v="8"/>
    <s v="Q4"/>
    <x v="73"/>
  </r>
  <r>
    <s v="Manhatan sales"/>
    <x v="3"/>
    <x v="1"/>
    <x v="1"/>
    <x v="257"/>
    <x v="560"/>
    <x v="0"/>
    <x v="5"/>
    <s v="Q3"/>
    <x v="113"/>
  </r>
  <r>
    <s v="TACOS LTD"/>
    <x v="3"/>
    <x v="2"/>
    <x v="2"/>
    <x v="251"/>
    <x v="561"/>
    <x v="2"/>
    <x v="10"/>
    <s v="Q2"/>
    <x v="21"/>
  </r>
  <r>
    <s v="Manhatan sales"/>
    <x v="0"/>
    <x v="1"/>
    <x v="1"/>
    <x v="31"/>
    <x v="562"/>
    <x v="0"/>
    <x v="6"/>
    <s v="Q4"/>
    <x v="115"/>
  </r>
  <r>
    <s v="Kaapse pracht BV"/>
    <x v="1"/>
    <x v="0"/>
    <x v="0"/>
    <x v="109"/>
    <x v="563"/>
    <x v="2"/>
    <x v="11"/>
    <s v="Q1"/>
    <x v="45"/>
  </r>
  <r>
    <s v="Kaapse pracht BV"/>
    <x v="3"/>
    <x v="0"/>
    <x v="0"/>
    <x v="168"/>
    <x v="564"/>
    <x v="1"/>
    <x v="2"/>
    <s v="Q1"/>
    <x v="63"/>
  </r>
  <r>
    <s v="Kaapse pracht BV"/>
    <x v="2"/>
    <x v="0"/>
    <x v="0"/>
    <x v="258"/>
    <x v="565"/>
    <x v="2"/>
    <x v="0"/>
    <s v="Q3"/>
    <x v="77"/>
  </r>
  <r>
    <s v="Amstel Co-op"/>
    <x v="1"/>
    <x v="3"/>
    <x v="3"/>
    <x v="155"/>
    <x v="566"/>
    <x v="2"/>
    <x v="7"/>
    <s v="Q2"/>
    <x v="112"/>
  </r>
  <r>
    <s v="Amstel Co-op"/>
    <x v="3"/>
    <x v="3"/>
    <x v="3"/>
    <x v="180"/>
    <x v="567"/>
    <x v="2"/>
    <x v="6"/>
    <s v="Q4"/>
    <x v="121"/>
  </r>
  <r>
    <s v="Amstel Co-op"/>
    <x v="1"/>
    <x v="3"/>
    <x v="3"/>
    <x v="259"/>
    <x v="568"/>
    <x v="2"/>
    <x v="10"/>
    <s v="Q2"/>
    <x v="9"/>
  </r>
  <r>
    <s v="Manhatan sales"/>
    <x v="1"/>
    <x v="1"/>
    <x v="1"/>
    <x v="52"/>
    <x v="569"/>
    <x v="2"/>
    <x v="3"/>
    <s v="Q1"/>
    <x v="29"/>
  </r>
  <r>
    <s v="TACOS LTD"/>
    <x v="1"/>
    <x v="2"/>
    <x v="2"/>
    <x v="3"/>
    <x v="570"/>
    <x v="0"/>
    <x v="7"/>
    <s v="Q2"/>
    <x v="87"/>
  </r>
  <r>
    <s v="Kaapse pracht BV"/>
    <x v="4"/>
    <x v="0"/>
    <x v="0"/>
    <x v="126"/>
    <x v="571"/>
    <x v="2"/>
    <x v="4"/>
    <s v="Q2"/>
    <x v="8"/>
  </r>
  <r>
    <s v="Manhatan sales"/>
    <x v="4"/>
    <x v="1"/>
    <x v="1"/>
    <x v="260"/>
    <x v="571"/>
    <x v="1"/>
    <x v="2"/>
    <s v="Q1"/>
    <x v="30"/>
  </r>
  <r>
    <s v="Kaapse pracht BV"/>
    <x v="2"/>
    <x v="0"/>
    <x v="0"/>
    <x v="208"/>
    <x v="572"/>
    <x v="2"/>
    <x v="2"/>
    <s v="Q1"/>
    <x v="96"/>
  </r>
  <r>
    <s v="Kaapse pracht BV"/>
    <x v="4"/>
    <x v="0"/>
    <x v="0"/>
    <x v="89"/>
    <x v="573"/>
    <x v="2"/>
    <x v="6"/>
    <s v="Q4"/>
    <x v="8"/>
  </r>
  <r>
    <s v="Kaapse pracht BV"/>
    <x v="2"/>
    <x v="0"/>
    <x v="0"/>
    <x v="261"/>
    <x v="574"/>
    <x v="2"/>
    <x v="1"/>
    <s v="Q3"/>
    <x v="9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7">
  <r>
    <s v="Kaapse pracht BV"/>
    <x v="0"/>
    <s v="Wesly Snake"/>
    <s v="AFRICA"/>
    <d v="2022-08-04T00:00:00"/>
    <n v="0"/>
    <x v="0"/>
    <x v="0"/>
    <s v="Q3"/>
    <s v="Cogswell Cogs"/>
  </r>
  <r>
    <s v="Manhatan sales"/>
    <x v="1"/>
    <s v="John Deckers"/>
    <s v="USA"/>
    <d v="2021-05-31T00:00:00"/>
    <n v="10014"/>
    <x v="1"/>
    <x v="1"/>
    <s v="Q3"/>
    <s v="McMahon and Tate"/>
  </r>
  <r>
    <s v="Kaapse pracht BV"/>
    <x v="1"/>
    <s v="Wesly Snake"/>
    <s v="AFRICA"/>
    <d v="2023-04-15T00:00:00"/>
    <n v="10090"/>
    <x v="2"/>
    <x v="2"/>
    <s v="Q1"/>
    <s v="SpringShield"/>
  </r>
  <r>
    <s v="TACOS LTD"/>
    <x v="1"/>
    <s v="Jacky Lee"/>
    <s v="ASIA"/>
    <d v="2022-06-23T00:00:00"/>
    <n v="10209"/>
    <x v="0"/>
    <x v="3"/>
    <s v="Q1"/>
    <s v="Sirius Cybernetics Corporation"/>
  </r>
  <r>
    <s v="Amstel Co-op"/>
    <x v="0"/>
    <s v="Math Jenzen"/>
    <s v="EUROPE"/>
    <d v="2022-04-01T00:00:00"/>
    <n v="10282"/>
    <x v="0"/>
    <x v="4"/>
    <s v="Q2"/>
    <s v="LuthorCorp"/>
  </r>
  <r>
    <s v="TACOS LTD"/>
    <x v="0"/>
    <s v="Jacky Lee"/>
    <s v="ASIA"/>
    <d v="2023-06-15T00:00:00"/>
    <n v="10338"/>
    <x v="2"/>
    <x v="5"/>
    <s v="Q3"/>
    <s v="General Services Corporation"/>
  </r>
  <r>
    <s v="TACOS LTD"/>
    <x v="2"/>
    <s v="Jacky Lee"/>
    <s v="ASIA"/>
    <d v="2021-05-26T00:00:00"/>
    <n v="10690"/>
    <x v="1"/>
    <x v="0"/>
    <s v="Q3"/>
    <s v="The New Firm"/>
  </r>
  <r>
    <s v="Kaapse pracht BV"/>
    <x v="3"/>
    <s v="Wesly Snake"/>
    <s v="AFRICA"/>
    <d v="2023-07-13T00:00:00"/>
    <n v="10780"/>
    <x v="2"/>
    <x v="5"/>
    <s v="Q3"/>
    <s v="Vandelay Industries"/>
  </r>
  <r>
    <s v="Amstel Co-op"/>
    <x v="2"/>
    <s v="Math Jenzen"/>
    <s v="EUROPE"/>
    <d v="2021-09-14T00:00:00"/>
    <n v="10907"/>
    <x v="1"/>
    <x v="6"/>
    <s v="Q4"/>
    <s v="Primatech"/>
  </r>
  <r>
    <s v="Manhatan sales"/>
    <x v="3"/>
    <s v="John Deckers"/>
    <s v="USA"/>
    <d v="2021-04-01T00:00:00"/>
    <n v="11014"/>
    <x v="1"/>
    <x v="3"/>
    <s v="Q1"/>
    <s v="Mainway Toys"/>
  </r>
  <r>
    <s v="Manhatan sales"/>
    <x v="3"/>
    <s v="John Deckers"/>
    <s v="USA"/>
    <d v="2021-04-01T00:00:00"/>
    <n v="11014"/>
    <x v="1"/>
    <x v="3"/>
    <s v="Q1"/>
    <s v="Mainway Toys"/>
  </r>
  <r>
    <s v="Manhatan sales"/>
    <x v="0"/>
    <s v="John Deckers"/>
    <s v="USA"/>
    <d v="2023-10-31T00:00:00"/>
    <n v="11136"/>
    <x v="2"/>
    <x v="7"/>
    <s v="Q2"/>
    <s v="Wentworth Industries"/>
  </r>
  <r>
    <s v="Kaapse pracht BV"/>
    <x v="1"/>
    <s v="Wesly Snake"/>
    <s v="AFRICA"/>
    <d v="2023-10-17T00:00:00"/>
    <n v="11145"/>
    <x v="2"/>
    <x v="8"/>
    <s v="Q4"/>
    <s v="Chez Quis"/>
  </r>
  <r>
    <s v="Manhatan sales"/>
    <x v="3"/>
    <s v="John Deckers"/>
    <s v="USA"/>
    <d v="2022-07-06T00:00:00"/>
    <n v="11317"/>
    <x v="0"/>
    <x v="9"/>
    <s v="Q4"/>
    <s v="Taco Grande"/>
  </r>
  <r>
    <s v="Manhatan sales"/>
    <x v="0"/>
    <s v="John Deckers"/>
    <s v="USA"/>
    <d v="2023-02-08T00:00:00"/>
    <n v="11347"/>
    <x v="2"/>
    <x v="10"/>
    <s v="Q2"/>
    <s v="Wayne Enterprises"/>
  </r>
  <r>
    <s v="Kaapse pracht BV"/>
    <x v="0"/>
    <s v="Wesly Snake"/>
    <s v="AFRICA"/>
    <d v="2022-08-04T00:00:00"/>
    <n v="11497"/>
    <x v="0"/>
    <x v="5"/>
    <s v="Q3"/>
    <s v="Carrys Candles"/>
  </r>
  <r>
    <s v="Manhatan sales"/>
    <x v="2"/>
    <s v="John Deckers"/>
    <s v="USA"/>
    <d v="2023-06-29T00:00:00"/>
    <n v="11910"/>
    <x v="2"/>
    <x v="0"/>
    <s v="Q3"/>
    <s v="QWERTY Logistics"/>
  </r>
  <r>
    <s v="Manhatan sales"/>
    <x v="1"/>
    <s v="John Deckers"/>
    <s v="USA"/>
    <d v="2021-08-04T00:00:00"/>
    <n v="12024"/>
    <x v="1"/>
    <x v="4"/>
    <s v="Q2"/>
    <s v="Nordyne Defense Dynamics"/>
  </r>
  <r>
    <s v="Amstel Co-op"/>
    <x v="2"/>
    <s v="Math Jenzen"/>
    <s v="EUROPE"/>
    <d v="2023-10-17T00:00:00"/>
    <n v="12429"/>
    <x v="2"/>
    <x v="9"/>
    <s v="Q4"/>
    <s v="Bluth Company"/>
  </r>
  <r>
    <s v="Manhatan sales"/>
    <x v="2"/>
    <s v="John Deckers"/>
    <s v="USA"/>
    <d v="2021-10-28T00:00:00"/>
    <n v="12502"/>
    <x v="1"/>
    <x v="11"/>
    <s v="Q1"/>
    <s v="Powell Motors"/>
  </r>
  <r>
    <s v="Amstel Co-op"/>
    <x v="1"/>
    <s v="Math Jenzen"/>
    <s v="EUROPE"/>
    <d v="2023-12-20T00:00:00"/>
    <n v="12816"/>
    <x v="2"/>
    <x v="11"/>
    <s v="Q1"/>
    <s v="Blammo"/>
  </r>
  <r>
    <s v="Kaapse pracht BV"/>
    <x v="2"/>
    <s v="Wesly Snake"/>
    <s v="AFRICA"/>
    <d v="2022-11-28T00:00:00"/>
    <n v="12968"/>
    <x v="0"/>
    <x v="5"/>
    <s v="Q3"/>
    <s v="Osato Chemicals"/>
  </r>
  <r>
    <s v="Manhatan sales"/>
    <x v="2"/>
    <s v="John Deckers"/>
    <s v="USA"/>
    <d v="2021-02-28T00:00:00"/>
    <n v="13178"/>
    <x v="1"/>
    <x v="9"/>
    <s v="Q4"/>
    <s v="Leeding Engines Ltd."/>
  </r>
  <r>
    <s v="Manhatan sales"/>
    <x v="2"/>
    <s v="John Deckers"/>
    <s v="USA"/>
    <d v="2021-02-28T00:00:00"/>
    <n v="13178"/>
    <x v="1"/>
    <x v="9"/>
    <s v="Q4"/>
    <s v="Leeding Engines Ltd."/>
  </r>
  <r>
    <s v="TACOS LTD"/>
    <x v="1"/>
    <s v="Jacky Lee"/>
    <s v="ASIA"/>
    <d v="2023-01-12T00:00:00"/>
    <n v="13307"/>
    <x v="2"/>
    <x v="3"/>
    <s v="Q1"/>
    <s v="Sonky Rubber Goods"/>
  </r>
  <r>
    <s v="Manhatan sales"/>
    <x v="1"/>
    <s v="John Deckers"/>
    <s v="USA"/>
    <d v="2022-01-11T00:00:00"/>
    <n v="13406"/>
    <x v="0"/>
    <x v="4"/>
    <s v="Q2"/>
    <s v="Acme Corp"/>
  </r>
  <r>
    <s v="Manhatan sales"/>
    <x v="0"/>
    <s v="John Deckers"/>
    <s v="USA"/>
    <d v="2022-10-04T00:00:00"/>
    <n v="13596"/>
    <x v="0"/>
    <x v="9"/>
    <s v="Q4"/>
    <s v="Fake Brothers"/>
  </r>
  <r>
    <s v="Manhatan sales"/>
    <x v="0"/>
    <s v="John Deckers"/>
    <s v="USA"/>
    <d v="2021-05-26T00:00:00"/>
    <n v="13644"/>
    <x v="1"/>
    <x v="3"/>
    <s v="Q1"/>
    <s v="General Services Corporation"/>
  </r>
  <r>
    <s v="Manhatan sales"/>
    <x v="3"/>
    <s v="John Deckers"/>
    <s v="USA"/>
    <d v="2021-09-26T00:00:00"/>
    <n v="13804"/>
    <x v="1"/>
    <x v="6"/>
    <s v="Q4"/>
    <s v="Spacely Sprockets"/>
  </r>
  <r>
    <s v="Kaapse pracht BV"/>
    <x v="3"/>
    <s v="Wesly Snake"/>
    <s v="AFRICA"/>
    <d v="2021-12-17T00:00:00"/>
    <n v="13804"/>
    <x v="1"/>
    <x v="9"/>
    <s v="Q4"/>
    <s v="Sample Company"/>
  </r>
  <r>
    <s v="Kaapse pracht BV"/>
    <x v="0"/>
    <s v="Wesly Snake"/>
    <s v="AFRICA"/>
    <d v="2023-06-15T00:00:00"/>
    <n v="14127"/>
    <x v="2"/>
    <x v="0"/>
    <s v="Q3"/>
    <s v="Rouster and Sideways"/>
  </r>
  <r>
    <s v="Kaapse pracht BV"/>
    <x v="2"/>
    <s v="Wesly Snake"/>
    <s v="AFRICA"/>
    <d v="2021-07-06T00:00:00"/>
    <n v="14169"/>
    <x v="1"/>
    <x v="2"/>
    <s v="Q1"/>
    <s v="Chotchkies"/>
  </r>
  <r>
    <s v="TACOS LTD"/>
    <x v="3"/>
    <s v="Jacky Lee"/>
    <s v="ASIA"/>
    <d v="2023-08-01T00:00:00"/>
    <n v="14378"/>
    <x v="2"/>
    <x v="7"/>
    <s v="Q2"/>
    <s v="Blammo"/>
  </r>
  <r>
    <s v="TACOS LTD"/>
    <x v="0"/>
    <s v="Jacky Lee"/>
    <s v="ASIA"/>
    <d v="2022-12-02T00:00:00"/>
    <n v="14692"/>
    <x v="0"/>
    <x v="10"/>
    <s v="Q2"/>
    <s v="Osato Chemicals"/>
  </r>
  <r>
    <s v="TACOS LTD"/>
    <x v="3"/>
    <s v="Jacky Lee"/>
    <s v="ASIA"/>
    <d v="2022-10-10T00:00:00"/>
    <n v="14784"/>
    <x v="0"/>
    <x v="9"/>
    <s v="Q4"/>
    <s v="Mammoth Pictures"/>
  </r>
  <r>
    <s v="Kaapse pracht BV"/>
    <x v="3"/>
    <s v="Wesly Snake"/>
    <s v="AFRICA"/>
    <d v="2022-10-26T00:00:00"/>
    <n v="15201"/>
    <x v="0"/>
    <x v="2"/>
    <s v="Q1"/>
    <s v="Kumatsu Motors"/>
  </r>
  <r>
    <s v="Manhatan sales"/>
    <x v="0"/>
    <s v="John Deckers"/>
    <s v="USA"/>
    <d v="2023-08-19T00:00:00"/>
    <n v="15306"/>
    <x v="2"/>
    <x v="4"/>
    <s v="Q2"/>
    <s v="Tessier-Ashpool"/>
  </r>
  <r>
    <s v="Manhatan sales"/>
    <x v="2"/>
    <s v="John Deckers"/>
    <s v="USA"/>
    <d v="2022-09-21T00:00:00"/>
    <n v="15738"/>
    <x v="0"/>
    <x v="5"/>
    <s v="Q3"/>
    <s v="Initrode"/>
  </r>
  <r>
    <s v="Kaapse pracht BV"/>
    <x v="3"/>
    <s v="Wesly Snake"/>
    <s v="AFRICA"/>
    <d v="2022-11-29T00:00:00"/>
    <n v="16292"/>
    <x v="0"/>
    <x v="10"/>
    <s v="Q2"/>
    <s v="Sirius Cybernetics Corporation"/>
  </r>
  <r>
    <s v="TACOS LTD"/>
    <x v="2"/>
    <s v="Jacky Lee"/>
    <s v="ASIA"/>
    <d v="2022-01-07T00:00:00"/>
    <n v="16425"/>
    <x v="0"/>
    <x v="2"/>
    <s v="Q1"/>
    <s v="Extensive Enterprise"/>
  </r>
  <r>
    <s v="Manhatan sales"/>
    <x v="1"/>
    <s v="John Deckers"/>
    <s v="USA"/>
    <d v="2023-10-28T00:00:00"/>
    <n v="16527"/>
    <x v="2"/>
    <x v="7"/>
    <s v="Q2"/>
    <s v="Flowers By Irene"/>
  </r>
  <r>
    <s v="TACOS LTD"/>
    <x v="3"/>
    <s v="Jacky Lee"/>
    <s v="ASIA"/>
    <d v="2022-08-01T00:00:00"/>
    <n v="16556"/>
    <x v="0"/>
    <x v="3"/>
    <s v="Q1"/>
    <s v="Wayne Enterprises"/>
  </r>
  <r>
    <s v="Manhatan sales"/>
    <x v="2"/>
    <s v="John Deckers"/>
    <s v="USA"/>
    <d v="2021-10-31T00:00:00"/>
    <n v="16853"/>
    <x v="1"/>
    <x v="10"/>
    <s v="Q2"/>
    <s v="Sirius Cybernetics Corporation"/>
  </r>
  <r>
    <s v="Kaapse pracht BV"/>
    <x v="3"/>
    <s v="Wesly Snake"/>
    <s v="AFRICA"/>
    <d v="2023-09-07T00:00:00"/>
    <n v="16918"/>
    <x v="2"/>
    <x v="9"/>
    <s v="Q4"/>
    <s v="Burleigh and Stronginthearm"/>
  </r>
  <r>
    <s v="Amstel Co-op"/>
    <x v="0"/>
    <s v="Math Jenzen"/>
    <s v="EUROPE"/>
    <d v="2022-10-04T00:00:00"/>
    <n v="16973"/>
    <x v="0"/>
    <x v="11"/>
    <s v="Q1"/>
    <s v="LexCorp"/>
  </r>
  <r>
    <s v="Manhatan sales"/>
    <x v="3"/>
    <s v="John Deckers"/>
    <s v="USA"/>
    <d v="2023-12-23T00:00:00"/>
    <n v="17030"/>
    <x v="2"/>
    <x v="11"/>
    <s v="Q1"/>
    <s v="Ankh-Sto Associates"/>
  </r>
  <r>
    <s v="TACOS LTD"/>
    <x v="0"/>
    <s v="Jacky Lee"/>
    <s v="ASIA"/>
    <d v="2023-03-16T00:00:00"/>
    <n v="17056"/>
    <x v="2"/>
    <x v="3"/>
    <s v="Q1"/>
    <s v="Carrys Candles"/>
  </r>
  <r>
    <s v="Manhatan sales"/>
    <x v="2"/>
    <s v="John Deckers"/>
    <s v="USA"/>
    <d v="2021-10-28T00:00:00"/>
    <n v="17100"/>
    <x v="1"/>
    <x v="4"/>
    <s v="Q2"/>
    <s v="Industrial Automation"/>
  </r>
  <r>
    <s v="TACOS LTD"/>
    <x v="3"/>
    <s v="Jacky Lee"/>
    <s v="ASIA"/>
    <d v="2022-10-17T00:00:00"/>
    <n v="17127"/>
    <x v="0"/>
    <x v="10"/>
    <s v="Q2"/>
    <s v="Bluth Company"/>
  </r>
  <r>
    <s v="Amstel Co-op"/>
    <x v="1"/>
    <s v="Math Jenzen"/>
    <s v="EUROPE"/>
    <d v="2021-05-26T00:00:00"/>
    <n v="17186"/>
    <x v="1"/>
    <x v="5"/>
    <s v="Q3"/>
    <s v="The Frying Dutchman"/>
  </r>
  <r>
    <s v="Amstel Co-op"/>
    <x v="0"/>
    <s v="Math Jenzen"/>
    <s v="EUROPE"/>
    <d v="2022-04-01T00:00:00"/>
    <n v="17366"/>
    <x v="0"/>
    <x v="1"/>
    <s v="Q3"/>
    <s v="Praxis Corporation"/>
  </r>
  <r>
    <s v="Kaapse pracht BV"/>
    <x v="2"/>
    <s v="Wesly Snake"/>
    <s v="AFRICA"/>
    <d v="2023-05-16T00:00:00"/>
    <n v="17405"/>
    <x v="2"/>
    <x v="10"/>
    <s v="Q2"/>
    <s v="Carrys Candles"/>
  </r>
  <r>
    <s v="Manhatan sales"/>
    <x v="0"/>
    <s v="John Deckers"/>
    <s v="USA"/>
    <d v="2023-08-19T00:00:00"/>
    <n v="17523"/>
    <x v="2"/>
    <x v="6"/>
    <s v="Q4"/>
    <s v="Thatherton Fuels"/>
  </r>
  <r>
    <s v="Manhatan sales"/>
    <x v="2"/>
    <s v="John Deckers"/>
    <s v="USA"/>
    <d v="2021-11-03T00:00:00"/>
    <n v="17929"/>
    <x v="1"/>
    <x v="5"/>
    <s v="Q3"/>
    <s v="Corellian Engineering Corporation"/>
  </r>
  <r>
    <s v="Manhatan sales"/>
    <x v="3"/>
    <s v="John Deckers"/>
    <s v="USA"/>
    <d v="2022-01-25T00:00:00"/>
    <n v="18018"/>
    <x v="0"/>
    <x v="4"/>
    <s v="Q2"/>
    <s v="Chotchkies"/>
  </r>
  <r>
    <s v="TACOS LTD"/>
    <x v="1"/>
    <s v="Jacky Lee"/>
    <s v="ASIA"/>
    <d v="2023-11-03T00:00:00"/>
    <n v="18125"/>
    <x v="2"/>
    <x v="1"/>
    <s v="Q3"/>
    <s v="Gadgetron"/>
  </r>
  <r>
    <s v="Amstel Co-op"/>
    <x v="1"/>
    <s v="Math Jenzen"/>
    <s v="EUROPE"/>
    <d v="2022-05-26T00:00:00"/>
    <n v="18144"/>
    <x v="0"/>
    <x v="7"/>
    <s v="Q2"/>
    <s v="Water and Power"/>
  </r>
  <r>
    <s v="Manhatan sales"/>
    <x v="2"/>
    <s v="John Deckers"/>
    <s v="USA"/>
    <d v="2022-08-04T00:00:00"/>
    <n v="18340"/>
    <x v="0"/>
    <x v="7"/>
    <s v="Q2"/>
    <s v="Data Systems"/>
  </r>
  <r>
    <s v="TACOS LTD"/>
    <x v="3"/>
    <s v="Jacky Lee"/>
    <s v="ASIA"/>
    <d v="2021-11-08T00:00:00"/>
    <n v="18377"/>
    <x v="1"/>
    <x v="10"/>
    <s v="Q2"/>
    <s v="Niagular"/>
  </r>
  <r>
    <s v="TACOS LTD"/>
    <x v="1"/>
    <s v="Jacky Lee"/>
    <s v="ASIA"/>
    <d v="2021-01-03T00:00:00"/>
    <n v="18410"/>
    <x v="1"/>
    <x v="11"/>
    <s v="Q1"/>
    <s v="Foo Bars"/>
  </r>
  <r>
    <s v="TACOS LTD"/>
    <x v="1"/>
    <s v="Jacky Lee"/>
    <s v="ASIA"/>
    <d v="2021-01-03T00:00:00"/>
    <n v="18410"/>
    <x v="1"/>
    <x v="11"/>
    <s v="Q1"/>
    <s v="Foo Bars"/>
  </r>
  <r>
    <s v="Amstel Co-op"/>
    <x v="0"/>
    <s v="Math Jenzen"/>
    <s v="EUROPE"/>
    <d v="2021-12-09T00:00:00"/>
    <n v="18703"/>
    <x v="1"/>
    <x v="4"/>
    <s v="Q2"/>
    <s v="C.H. Lavatory and Sons"/>
  </r>
  <r>
    <s v="Manhatan sales"/>
    <x v="3"/>
    <s v="John Deckers"/>
    <s v="USA"/>
    <d v="2022-08-04T00:00:00"/>
    <n v="18717"/>
    <x v="0"/>
    <x v="7"/>
    <s v="Q2"/>
    <s v="Klimpys"/>
  </r>
  <r>
    <s v="Amstel Co-op"/>
    <x v="3"/>
    <s v="Math Jenzen"/>
    <s v="EUROPE"/>
    <d v="2021-09-26T00:00:00"/>
    <n v="18760"/>
    <x v="1"/>
    <x v="9"/>
    <s v="Q4"/>
    <s v="Sixty Second Avenue"/>
  </r>
  <r>
    <s v="TACOS LTD"/>
    <x v="0"/>
    <s v="Jacky Lee"/>
    <s v="ASIA"/>
    <d v="2023-06-01T00:00:00"/>
    <n v="18850"/>
    <x v="2"/>
    <x v="2"/>
    <s v="Q1"/>
    <s v="Barrytron"/>
  </r>
  <r>
    <s v="Amstel Co-op"/>
    <x v="2"/>
    <s v="Math Jenzen"/>
    <s v="EUROPE"/>
    <d v="2022-02-16T00:00:00"/>
    <n v="18896"/>
    <x v="0"/>
    <x v="5"/>
    <s v="Q3"/>
    <s v="Widget Corp"/>
  </r>
  <r>
    <s v="Manhatan sales"/>
    <x v="1"/>
    <s v="John Deckers"/>
    <s v="USA"/>
    <d v="2021-01-25T00:00:00"/>
    <n v="18981"/>
    <x v="1"/>
    <x v="0"/>
    <s v="Q3"/>
    <s v="Charles Townsend Agency"/>
  </r>
  <r>
    <s v="Manhatan sales"/>
    <x v="1"/>
    <s v="John Deckers"/>
    <s v="USA"/>
    <d v="2021-01-25T00:00:00"/>
    <n v="18981"/>
    <x v="1"/>
    <x v="0"/>
    <s v="Q3"/>
    <s v="Charles Townsend Agency"/>
  </r>
  <r>
    <s v="Manhatan sales"/>
    <x v="0"/>
    <s v="John Deckers"/>
    <s v="USA"/>
    <d v="2023-12-01T00:00:00"/>
    <n v="19056"/>
    <x v="2"/>
    <x v="2"/>
    <s v="Q1"/>
    <s v="Praxis Corporation"/>
  </r>
  <r>
    <s v="TACOS LTD"/>
    <x v="2"/>
    <s v="Jacky Lee"/>
    <s v="ASIA"/>
    <d v="2023-09-14T00:00:00"/>
    <n v="19611"/>
    <x v="2"/>
    <x v="10"/>
    <s v="Q2"/>
    <s v="United Fried Chicken"/>
  </r>
  <r>
    <s v="Amstel Co-op"/>
    <x v="3"/>
    <s v="Math Jenzen"/>
    <s v="EUROPE"/>
    <d v="2021-06-14T00:00:00"/>
    <n v="20003"/>
    <x v="1"/>
    <x v="10"/>
    <s v="Q2"/>
    <s v="Burleigh and Stronginthearm"/>
  </r>
  <r>
    <s v="Amstel Co-op"/>
    <x v="2"/>
    <s v="Math Jenzen"/>
    <s v="EUROPE"/>
    <d v="2022-11-04T00:00:00"/>
    <n v="20045"/>
    <x v="0"/>
    <x v="3"/>
    <s v="Q1"/>
    <s v="Taco Grande"/>
  </r>
  <r>
    <s v="Kaapse pracht BV"/>
    <x v="3"/>
    <s v="Wesly Snake"/>
    <s v="AFRICA"/>
    <d v="2022-07-14T00:00:00"/>
    <n v="20106"/>
    <x v="0"/>
    <x v="1"/>
    <s v="Q3"/>
    <s v="Colonial Movers"/>
  </r>
  <r>
    <s v="Kaapse pracht BV"/>
    <x v="2"/>
    <s v="Wesly Snake"/>
    <s v="AFRICA"/>
    <d v="2023-02-15T00:00:00"/>
    <n v="20216"/>
    <x v="2"/>
    <x v="5"/>
    <s v="Q3"/>
    <s v="General Forge and Foundry"/>
  </r>
  <r>
    <s v="Amstel Co-op"/>
    <x v="3"/>
    <s v="Math Jenzen"/>
    <s v="EUROPE"/>
    <d v="2023-02-15T00:00:00"/>
    <n v="20650"/>
    <x v="2"/>
    <x v="11"/>
    <s v="Q1"/>
    <s v="Water and Power"/>
  </r>
  <r>
    <s v="Amstel Co-op"/>
    <x v="3"/>
    <s v="Math Jenzen"/>
    <s v="EUROPE"/>
    <d v="2023-11-29T00:00:00"/>
    <n v="20830"/>
    <x v="2"/>
    <x v="0"/>
    <s v="Q3"/>
    <s v="Flowers By Irene"/>
  </r>
  <r>
    <s v="Amstel Co-op"/>
    <x v="1"/>
    <s v="Math Jenzen"/>
    <s v="EUROPE"/>
    <d v="2021-04-01T00:00:00"/>
    <n v="21039"/>
    <x v="1"/>
    <x v="3"/>
    <s v="Q1"/>
    <s v="Niagular"/>
  </r>
  <r>
    <s v="Kaapse pracht BV"/>
    <x v="1"/>
    <s v="Wesly Snake"/>
    <s v="AFRICA"/>
    <d v="2022-12-17T00:00:00"/>
    <n v="21217"/>
    <x v="0"/>
    <x v="5"/>
    <s v="Q3"/>
    <s v="Sonky Rubber Goods"/>
  </r>
  <r>
    <s v="Kaapse pracht BV"/>
    <x v="1"/>
    <s v="Wesly Snake"/>
    <s v="AFRICA"/>
    <d v="2023-08-08T00:00:00"/>
    <n v="21385"/>
    <x v="2"/>
    <x v="10"/>
    <s v="Q2"/>
    <s v="Initrode"/>
  </r>
  <r>
    <s v="Amstel Co-op"/>
    <x v="0"/>
    <s v="Math Jenzen"/>
    <s v="EUROPE"/>
    <d v="2023-08-10T00:00:00"/>
    <n v="21680"/>
    <x v="2"/>
    <x v="9"/>
    <s v="Q4"/>
    <s v="Corellian Engineering Corporation"/>
  </r>
  <r>
    <s v="TACOS LTD"/>
    <x v="2"/>
    <s v="Jacky Lee"/>
    <s v="ASIA"/>
    <d v="2021-11-28T00:00:00"/>
    <n v="21780"/>
    <x v="1"/>
    <x v="9"/>
    <s v="Q4"/>
    <s v="Compuglobalhypermeganet"/>
  </r>
  <r>
    <s v="Manhatan sales"/>
    <x v="2"/>
    <s v="John Deckers"/>
    <s v="USA"/>
    <d v="2022-02-28T00:00:00"/>
    <n v="21987"/>
    <x v="0"/>
    <x v="10"/>
    <s v="Q2"/>
    <s v="Compuglobalhypermeganet"/>
  </r>
  <r>
    <s v="Kaapse pracht BV"/>
    <x v="1"/>
    <s v="Wesly Snake"/>
    <s v="AFRICA"/>
    <d v="2021-10-18T00:00:00"/>
    <n v="22172"/>
    <x v="1"/>
    <x v="1"/>
    <s v="Q3"/>
    <s v="ZiffCorp"/>
  </r>
  <r>
    <s v="TACOS LTD"/>
    <x v="2"/>
    <s v="Jacky Lee"/>
    <s v="ASIA"/>
    <d v="2023-03-16T00:00:00"/>
    <n v="22202"/>
    <x v="2"/>
    <x v="7"/>
    <s v="Q2"/>
    <s v="Virtucon"/>
  </r>
  <r>
    <s v="Manhatan sales"/>
    <x v="2"/>
    <s v="John Deckers"/>
    <s v="USA"/>
    <d v="2021-12-16T00:00:00"/>
    <n v="22781"/>
    <x v="1"/>
    <x v="8"/>
    <s v="Q4"/>
    <s v="Blammo"/>
  </r>
  <r>
    <s v="Amstel Co-op"/>
    <x v="3"/>
    <s v="Math Jenzen"/>
    <s v="EUROPE"/>
    <d v="2022-11-02T00:00:00"/>
    <n v="23025"/>
    <x v="0"/>
    <x v="3"/>
    <s v="Q1"/>
    <s v="Fake Brothers"/>
  </r>
  <r>
    <s v="Kaapse pracht BV"/>
    <x v="2"/>
    <s v="Wesly Snake"/>
    <s v="AFRICA"/>
    <d v="2021-09-09T00:00:00"/>
    <n v="23168"/>
    <x v="1"/>
    <x v="9"/>
    <s v="Q4"/>
    <s v="Central Perk"/>
  </r>
  <r>
    <s v="Manhatan sales"/>
    <x v="1"/>
    <s v="John Deckers"/>
    <s v="USA"/>
    <d v="2022-11-03T00:00:00"/>
    <n v="23441"/>
    <x v="0"/>
    <x v="5"/>
    <s v="Q3"/>
    <s v="Galaxy Corp"/>
  </r>
  <r>
    <s v="Manhatan sales"/>
    <x v="0"/>
    <s v="John Deckers"/>
    <s v="USA"/>
    <d v="2021-03-09T00:00:00"/>
    <n v="23697"/>
    <x v="1"/>
    <x v="10"/>
    <s v="Q2"/>
    <s v="Initech"/>
  </r>
  <r>
    <s v="Manhatan sales"/>
    <x v="0"/>
    <s v="John Deckers"/>
    <s v="USA"/>
    <d v="2021-03-09T00:00:00"/>
    <n v="23697"/>
    <x v="1"/>
    <x v="10"/>
    <s v="Q2"/>
    <s v="Initech"/>
  </r>
  <r>
    <s v="TACOS LTD"/>
    <x v="0"/>
    <s v="Jacky Lee"/>
    <s v="ASIA"/>
    <d v="2023-06-15T00:00:00"/>
    <n v="23750"/>
    <x v="2"/>
    <x v="9"/>
    <s v="Q4"/>
    <s v="Initech"/>
  </r>
  <r>
    <s v="Amstel Co-op"/>
    <x v="2"/>
    <s v="Math Jenzen"/>
    <s v="EUROPE"/>
    <d v="2022-08-04T00:00:00"/>
    <n v="23829"/>
    <x v="0"/>
    <x v="1"/>
    <s v="Q3"/>
    <s v="Acme, inc."/>
  </r>
  <r>
    <s v="Manhatan sales"/>
    <x v="0"/>
    <s v="John Deckers"/>
    <s v="USA"/>
    <d v="2021-09-14T00:00:00"/>
    <n v="23979"/>
    <x v="1"/>
    <x v="2"/>
    <s v="Q1"/>
    <s v="Dunder Mifflin"/>
  </r>
  <r>
    <s v="Amstel Co-op"/>
    <x v="1"/>
    <s v="Math Jenzen"/>
    <s v="EUROPE"/>
    <d v="2023-05-11T00:00:00"/>
    <n v="24499"/>
    <x v="2"/>
    <x v="6"/>
    <s v="Q4"/>
    <s v="Barrytron"/>
  </r>
  <r>
    <s v="TACOS LTD"/>
    <x v="3"/>
    <s v="Jacky Lee"/>
    <s v="ASIA"/>
    <d v="2022-03-10T00:00:00"/>
    <n v="24805"/>
    <x v="0"/>
    <x v="2"/>
    <s v="Q1"/>
    <s v="Tessier-Ashpool"/>
  </r>
  <r>
    <s v="Manhatan sales"/>
    <x v="2"/>
    <s v="John Deckers"/>
    <s v="USA"/>
    <d v="2022-09-21T00:00:00"/>
    <n v="24815"/>
    <x v="0"/>
    <x v="0"/>
    <s v="Q3"/>
    <s v="Taggart Transcontinental"/>
  </r>
  <r>
    <s v="TACOS LTD"/>
    <x v="3"/>
    <s v="Jacky Lee"/>
    <s v="ASIA"/>
    <d v="2023-01-24T00:00:00"/>
    <n v="24843"/>
    <x v="2"/>
    <x v="8"/>
    <s v="Q4"/>
    <s v="Axis Chemical Co."/>
  </r>
  <r>
    <s v="Kaapse pracht BV"/>
    <x v="2"/>
    <s v="Wesly Snake"/>
    <s v="AFRICA"/>
    <d v="2023-06-22T00:00:00"/>
    <n v="24921"/>
    <x v="2"/>
    <x v="6"/>
    <s v="Q4"/>
    <s v="Dunder Mifflin"/>
  </r>
  <r>
    <s v="Kaapse pracht BV"/>
    <x v="3"/>
    <s v="Wesly Snake"/>
    <s v="AFRICA"/>
    <d v="2023-11-28T00:00:00"/>
    <n v="24997"/>
    <x v="2"/>
    <x v="2"/>
    <s v="Q1"/>
    <s v="Krustyco"/>
  </r>
  <r>
    <s v="Manhatan sales"/>
    <x v="2"/>
    <s v="John Deckers"/>
    <s v="USA"/>
    <d v="2023-04-13T00:00:00"/>
    <n v="25000"/>
    <x v="2"/>
    <x v="2"/>
    <s v="Q1"/>
    <s v="Acme, inc."/>
  </r>
  <r>
    <s v="Kaapse pracht BV"/>
    <x v="2"/>
    <s v="Wesly Snake"/>
    <s v="AFRICA"/>
    <d v="2023-09-28T00:00:00"/>
    <n v="25249"/>
    <x v="2"/>
    <x v="3"/>
    <s v="Q1"/>
    <s v="Ajax"/>
  </r>
  <r>
    <s v="Amstel Co-op"/>
    <x v="3"/>
    <s v="Math Jenzen"/>
    <s v="EUROPE"/>
    <d v="2022-01-25T00:00:00"/>
    <n v="25296"/>
    <x v="0"/>
    <x v="9"/>
    <s v="Q4"/>
    <s v="Galaxy Corp"/>
  </r>
  <r>
    <s v="Amstel Co-op"/>
    <x v="1"/>
    <s v="Math Jenzen"/>
    <s v="EUROPE"/>
    <d v="2021-05-26T00:00:00"/>
    <n v="25984"/>
    <x v="1"/>
    <x v="1"/>
    <s v="Q3"/>
    <s v="Chotchkies"/>
  </r>
  <r>
    <s v="Amstel Co-op"/>
    <x v="1"/>
    <s v="Math Jenzen"/>
    <s v="EUROPE"/>
    <d v="2022-05-26T00:00:00"/>
    <n v="25998"/>
    <x v="0"/>
    <x v="1"/>
    <s v="Q3"/>
    <s v="Western Gas &amp; Electric"/>
  </r>
  <r>
    <s v="TACOS LTD"/>
    <x v="1"/>
    <s v="Jacky Lee"/>
    <s v="ASIA"/>
    <d v="2023-05-05T00:00:00"/>
    <n v="26804"/>
    <x v="2"/>
    <x v="8"/>
    <s v="Q4"/>
    <s v="Roxxon"/>
  </r>
  <r>
    <s v="Amstel Co-op"/>
    <x v="3"/>
    <s v="Math Jenzen"/>
    <s v="EUROPE"/>
    <d v="2022-06-15T00:00:00"/>
    <n v="26961"/>
    <x v="0"/>
    <x v="5"/>
    <s v="Q3"/>
    <s v="Allied Biscuit"/>
  </r>
  <r>
    <s v="Kaapse pracht BV"/>
    <x v="3"/>
    <s v="Wesly Snake"/>
    <s v="AFRICA"/>
    <d v="2022-04-27T00:00:00"/>
    <n v="27160"/>
    <x v="0"/>
    <x v="3"/>
    <s v="Q1"/>
    <s v="Keedsler Motors"/>
  </r>
  <r>
    <s v="Manhatan sales"/>
    <x v="0"/>
    <s v="John Deckers"/>
    <s v="USA"/>
    <d v="2022-05-09T00:00:00"/>
    <n v="27558"/>
    <x v="0"/>
    <x v="11"/>
    <s v="Q1"/>
    <s v="Chasers"/>
  </r>
  <r>
    <s v="TACOS LTD"/>
    <x v="0"/>
    <s v="Jacky Lee"/>
    <s v="ASIA"/>
    <d v="2023-09-06T00:00:00"/>
    <n v="27695"/>
    <x v="2"/>
    <x v="10"/>
    <s v="Q2"/>
    <s v="General Forge and Foundry"/>
  </r>
  <r>
    <s v="TACOS LTD"/>
    <x v="2"/>
    <s v="Jacky Lee"/>
    <s v="ASIA"/>
    <d v="2022-09-26T00:00:00"/>
    <n v="27832"/>
    <x v="0"/>
    <x v="3"/>
    <s v="Q1"/>
    <s v="Galaxy Corp"/>
  </r>
  <r>
    <s v="TACOS LTD"/>
    <x v="2"/>
    <s v="Jacky Lee"/>
    <s v="ASIA"/>
    <d v="2023-05-12T00:00:00"/>
    <n v="27946"/>
    <x v="2"/>
    <x v="8"/>
    <s v="Q4"/>
    <s v="U.S. Robotics and Mechanical Men"/>
  </r>
  <r>
    <s v="TACOS LTD"/>
    <x v="1"/>
    <s v="Jacky Lee"/>
    <s v="ASIA"/>
    <d v="2021-06-29T00:00:00"/>
    <n v="27993"/>
    <x v="1"/>
    <x v="9"/>
    <s v="Q4"/>
    <s v="Allied Biscuit"/>
  </r>
  <r>
    <s v="Kaapse pracht BV"/>
    <x v="3"/>
    <s v="Wesly Snake"/>
    <s v="AFRICA"/>
    <d v="2022-04-01T00:00:00"/>
    <n v="28137"/>
    <x v="0"/>
    <x v="6"/>
    <s v="Q4"/>
    <s v="General Products"/>
  </r>
  <r>
    <s v="Kaapse pracht BV"/>
    <x v="0"/>
    <s v="Wesly Snake"/>
    <s v="AFRICA"/>
    <d v="2023-04-06T00:00:00"/>
    <n v="28390"/>
    <x v="2"/>
    <x v="1"/>
    <s v="Q3"/>
    <s v="Spade and Archer"/>
  </r>
  <r>
    <s v="Kaapse pracht BV"/>
    <x v="0"/>
    <s v="Wesly Snake"/>
    <s v="AFRICA"/>
    <d v="2022-11-14T00:00:00"/>
    <n v="28496"/>
    <x v="0"/>
    <x v="8"/>
    <s v="Q4"/>
    <s v="Duff Brewing Company"/>
  </r>
  <r>
    <s v="Amstel Co-op"/>
    <x v="1"/>
    <s v="Math Jenzen"/>
    <s v="EUROPE"/>
    <d v="2022-05-26T00:00:00"/>
    <n v="28516"/>
    <x v="0"/>
    <x v="5"/>
    <s v="Q3"/>
    <s v="Mammoth Pictures"/>
  </r>
  <r>
    <s v="Manhatan sales"/>
    <x v="3"/>
    <s v="John Deckers"/>
    <s v="USA"/>
    <d v="2023-10-31T00:00:00"/>
    <n v="28871"/>
    <x v="2"/>
    <x v="0"/>
    <s v="Q3"/>
    <s v="LexCorp"/>
  </r>
  <r>
    <s v="Kaapse pracht BV"/>
    <x v="0"/>
    <s v="Wesly Snake"/>
    <s v="AFRICA"/>
    <d v="2021-12-13T00:00:00"/>
    <n v="28884"/>
    <x v="1"/>
    <x v="6"/>
    <s v="Q4"/>
    <s v="LuthorCorp"/>
  </r>
  <r>
    <s v="Kaapse pracht BV"/>
    <x v="2"/>
    <s v="Wesly Snake"/>
    <s v="AFRICA"/>
    <d v="2021-11-16T00:00:00"/>
    <n v="29008"/>
    <x v="1"/>
    <x v="4"/>
    <s v="Q2"/>
    <s v="The Krusty Krab"/>
  </r>
  <r>
    <s v="Manhatan sales"/>
    <x v="1"/>
    <s v="John Deckers"/>
    <s v="USA"/>
    <d v="2023-08-12T00:00:00"/>
    <n v="29185"/>
    <x v="2"/>
    <x v="2"/>
    <s v="Q1"/>
    <s v="Western Gas &amp; Electric"/>
  </r>
  <r>
    <s v="Manhatan sales"/>
    <x v="1"/>
    <s v="John Deckers"/>
    <s v="USA"/>
    <d v="2023-12-01T00:00:00"/>
    <n v="29333"/>
    <x v="2"/>
    <x v="11"/>
    <s v="Q1"/>
    <s v="Mooby Corp"/>
  </r>
  <r>
    <s v="Kaapse pracht BV"/>
    <x v="2"/>
    <s v="Wesly Snake"/>
    <s v="AFRICA"/>
    <d v="2022-12-09T00:00:00"/>
    <n v="29433"/>
    <x v="0"/>
    <x v="7"/>
    <s v="Q2"/>
    <s v="Flowers By Irene"/>
  </r>
  <r>
    <s v="Kaapse pracht BV"/>
    <x v="2"/>
    <s v="Wesly Snake"/>
    <s v="AFRICA"/>
    <d v="2021-08-31T00:00:00"/>
    <n v="29506"/>
    <x v="1"/>
    <x v="6"/>
    <s v="Q4"/>
    <s v="Moes Tavern"/>
  </r>
  <r>
    <s v="Amstel Co-op"/>
    <x v="0"/>
    <s v="Math Jenzen"/>
    <s v="EUROPE"/>
    <d v="2023-10-13T00:00:00"/>
    <n v="29549"/>
    <x v="2"/>
    <x v="4"/>
    <s v="Q2"/>
    <s v="Kumatsu Motors"/>
  </r>
  <r>
    <s v="Manhatan sales"/>
    <x v="3"/>
    <s v="John Deckers"/>
    <s v="USA"/>
    <d v="2022-09-26T00:00:00"/>
    <n v="29742"/>
    <x v="0"/>
    <x v="11"/>
    <s v="Q1"/>
    <s v="Chez Quis"/>
  </r>
  <r>
    <s v="Manhatan sales"/>
    <x v="2"/>
    <s v="John Deckers"/>
    <s v="USA"/>
    <d v="2023-12-24T00:00:00"/>
    <n v="29923"/>
    <x v="2"/>
    <x v="11"/>
    <s v="Q1"/>
    <s v="123 Warehousing"/>
  </r>
  <r>
    <s v="Manhatan sales"/>
    <x v="2"/>
    <s v="John Deckers"/>
    <s v="USA"/>
    <d v="2023-12-21T00:00:00"/>
    <n v="29923"/>
    <x v="2"/>
    <x v="3"/>
    <s v="Q1"/>
    <s v="Widget Corp"/>
  </r>
  <r>
    <s v="Kaapse pracht BV"/>
    <x v="1"/>
    <s v="Wesly Snake"/>
    <s v="AFRICA"/>
    <d v="2023-05-18T00:00:00"/>
    <n v="29970"/>
    <x v="2"/>
    <x v="7"/>
    <s v="Q2"/>
    <s v="Taggart Transcontinental"/>
  </r>
  <r>
    <s v="TACOS LTD"/>
    <x v="0"/>
    <s v="Jacky Lee"/>
    <s v="ASIA"/>
    <d v="2021-08-17T00:00:00"/>
    <n v="30135"/>
    <x v="1"/>
    <x v="2"/>
    <s v="Q1"/>
    <s v="The Krusty Krab"/>
  </r>
  <r>
    <s v="Amstel Co-op"/>
    <x v="3"/>
    <s v="Math Jenzen"/>
    <s v="EUROPE"/>
    <d v="2021-08-04T00:00:00"/>
    <n v="30241"/>
    <x v="1"/>
    <x v="11"/>
    <s v="Q1"/>
    <s v="Wernham Hogg"/>
  </r>
  <r>
    <s v="TACOS LTD"/>
    <x v="2"/>
    <s v="Jacky Lee"/>
    <s v="ASIA"/>
    <d v="2021-07-14T00:00:00"/>
    <n v="30259"/>
    <x v="1"/>
    <x v="4"/>
    <s v="Q2"/>
    <s v="Spade and Archer"/>
  </r>
  <r>
    <s v="TACOS LTD"/>
    <x v="1"/>
    <s v="Jacky Lee"/>
    <s v="ASIA"/>
    <d v="2022-06-23T00:00:00"/>
    <n v="30296"/>
    <x v="0"/>
    <x v="10"/>
    <s v="Q2"/>
    <s v="Corellian Engineering Corporation"/>
  </r>
  <r>
    <s v="Amstel Co-op"/>
    <x v="1"/>
    <s v="Math Jenzen"/>
    <s v="EUROPE"/>
    <d v="2023-10-17T00:00:00"/>
    <n v="30583"/>
    <x v="2"/>
    <x v="2"/>
    <s v="Q1"/>
    <s v="General Products"/>
  </r>
  <r>
    <s v="Kaapse pracht BV"/>
    <x v="0"/>
    <s v="Wesly Snake"/>
    <s v="AFRICA"/>
    <d v="2023-06-24T00:00:00"/>
    <n v="30769"/>
    <x v="2"/>
    <x v="8"/>
    <s v="Q4"/>
    <s v="The New Firm"/>
  </r>
  <r>
    <s v="Amstel Co-op"/>
    <x v="0"/>
    <s v="Math Jenzen"/>
    <s v="EUROPE"/>
    <d v="2022-04-01T00:00:00"/>
    <n v="30900"/>
    <x v="0"/>
    <x v="8"/>
    <s v="Q4"/>
    <s v="Wentworth Industries"/>
  </r>
  <r>
    <s v="Amstel Co-op"/>
    <x v="2"/>
    <s v="Math Jenzen"/>
    <s v="EUROPE"/>
    <d v="2022-07-21T00:00:00"/>
    <n v="31000"/>
    <x v="0"/>
    <x v="0"/>
    <s v="Q3"/>
    <s v="123 Warehousing"/>
  </r>
  <r>
    <s v="TACOS LTD"/>
    <x v="2"/>
    <s v="Jacky Lee"/>
    <s v="ASIA"/>
    <d v="2021-07-27T00:00:00"/>
    <n v="31410"/>
    <x v="1"/>
    <x v="5"/>
    <s v="Q3"/>
    <s v="Globo Gym American Corp"/>
  </r>
  <r>
    <s v="Kaapse pracht BV"/>
    <x v="3"/>
    <s v="Wesly Snake"/>
    <s v="AFRICA"/>
    <d v="2021-10-25T00:00:00"/>
    <n v="31434"/>
    <x v="1"/>
    <x v="0"/>
    <s v="Q3"/>
    <s v="QWERTY Logistics"/>
  </r>
  <r>
    <s v="Amstel Co-op"/>
    <x v="3"/>
    <s v="Math Jenzen"/>
    <s v="EUROPE"/>
    <d v="2022-06-22T00:00:00"/>
    <n v="31522"/>
    <x v="0"/>
    <x v="4"/>
    <s v="Q2"/>
    <s v="Demo, inc."/>
  </r>
  <r>
    <s v="TACOS LTD"/>
    <x v="1"/>
    <s v="Jacky Lee"/>
    <s v="ASIA"/>
    <d v="2021-05-06T00:00:00"/>
    <n v="31549"/>
    <x v="1"/>
    <x v="7"/>
    <s v="Q2"/>
    <s v="QWERTY Logistics"/>
  </r>
  <r>
    <s v="Kaapse pracht BV"/>
    <x v="3"/>
    <s v="Wesly Snake"/>
    <s v="AFRICA"/>
    <d v="2023-11-28T00:00:00"/>
    <n v="31641"/>
    <x v="2"/>
    <x v="11"/>
    <s v="Q1"/>
    <s v="Roboto Industries"/>
  </r>
  <r>
    <s v="Amstel Co-op"/>
    <x v="0"/>
    <s v="Math Jenzen"/>
    <s v="EUROPE"/>
    <d v="2022-11-28T00:00:00"/>
    <n v="31745"/>
    <x v="0"/>
    <x v="3"/>
    <s v="Q1"/>
    <s v="Globex Corporation"/>
  </r>
  <r>
    <s v="Amstel Co-op"/>
    <x v="1"/>
    <s v="Math Jenzen"/>
    <s v="EUROPE"/>
    <d v="2023-08-10T00:00:00"/>
    <n v="31876"/>
    <x v="2"/>
    <x v="5"/>
    <s v="Q3"/>
    <s v="Ajax"/>
  </r>
  <r>
    <s v="Kaapse pracht BV"/>
    <x v="3"/>
    <s v="Wesly Snake"/>
    <s v="AFRICA"/>
    <d v="2022-04-01T00:00:00"/>
    <n v="31915"/>
    <x v="0"/>
    <x v="0"/>
    <s v="Q3"/>
    <s v="Incom Corporation"/>
  </r>
  <r>
    <s v="TACOS LTD"/>
    <x v="1"/>
    <s v="Jacky Lee"/>
    <s v="ASIA"/>
    <d v="2022-12-21T00:00:00"/>
    <n v="31951"/>
    <x v="0"/>
    <x v="0"/>
    <s v="Q3"/>
    <s v="Blammo"/>
  </r>
  <r>
    <s v="Amstel Co-op"/>
    <x v="2"/>
    <s v="Math Jenzen"/>
    <s v="EUROPE"/>
    <d v="2021-05-11T00:00:00"/>
    <n v="32024"/>
    <x v="1"/>
    <x v="5"/>
    <s v="Q3"/>
    <s v="Initech"/>
  </r>
  <r>
    <s v="Amstel Co-op"/>
    <x v="2"/>
    <s v="Math Jenzen"/>
    <s v="EUROPE"/>
    <d v="2023-12-20T00:00:00"/>
    <n v="32553"/>
    <x v="2"/>
    <x v="11"/>
    <s v="Q1"/>
    <s v="Omni Consimer Products"/>
  </r>
  <r>
    <s v="Manhatan sales"/>
    <x v="0"/>
    <s v="John Deckers"/>
    <s v="USA"/>
    <d v="2022-02-25T00:00:00"/>
    <n v="32566"/>
    <x v="0"/>
    <x v="4"/>
    <s v="Q2"/>
    <s v="Acme, inc."/>
  </r>
  <r>
    <s v="TACOS LTD"/>
    <x v="1"/>
    <s v="Jacky Lee"/>
    <s v="ASIA"/>
    <d v="2022-12-30T00:00:00"/>
    <n v="32784"/>
    <x v="0"/>
    <x v="9"/>
    <s v="Q4"/>
    <s v="Mainway Toys"/>
  </r>
  <r>
    <s v="TACOS LTD"/>
    <x v="0"/>
    <s v="Jacky Lee"/>
    <s v="ASIA"/>
    <d v="2023-06-02T00:00:00"/>
    <n v="32910"/>
    <x v="2"/>
    <x v="11"/>
    <s v="Q1"/>
    <s v="Cogswell Cogs"/>
  </r>
  <r>
    <s v="Amstel Co-op"/>
    <x v="0"/>
    <s v="Math Jenzen"/>
    <s v="EUROPE"/>
    <d v="2023-06-08T00:00:00"/>
    <n v="33031"/>
    <x v="2"/>
    <x v="0"/>
    <s v="Q3"/>
    <s v="U.S. Robotics and Mechanical Men"/>
  </r>
  <r>
    <s v="Amstel Co-op"/>
    <x v="2"/>
    <s v="Math Jenzen"/>
    <s v="EUROPE"/>
    <d v="2022-12-21T00:00:00"/>
    <n v="33365"/>
    <x v="0"/>
    <x v="9"/>
    <s v="Q4"/>
    <s v="Smith and Co."/>
  </r>
  <r>
    <s v="TACOS LTD"/>
    <x v="0"/>
    <s v="Jacky Lee"/>
    <s v="ASIA"/>
    <d v="2022-12-02T00:00:00"/>
    <n v="33571"/>
    <x v="0"/>
    <x v="1"/>
    <s v="Q3"/>
    <s v="Universal Export"/>
  </r>
  <r>
    <s v="Amstel Co-op"/>
    <x v="2"/>
    <s v="Math Jenzen"/>
    <s v="EUROPE"/>
    <d v="2021-04-19T00:00:00"/>
    <n v="33853"/>
    <x v="1"/>
    <x v="1"/>
    <s v="Q3"/>
    <s v="Krustyco"/>
  </r>
  <r>
    <s v="Manhatan sales"/>
    <x v="0"/>
    <s v="John Deckers"/>
    <s v="USA"/>
    <d v="2023-12-01T00:00:00"/>
    <n v="34096"/>
    <x v="2"/>
    <x v="3"/>
    <s v="Q1"/>
    <s v="Sombra Corporation"/>
  </r>
  <r>
    <s v="Manhatan sales"/>
    <x v="3"/>
    <s v="John Deckers"/>
    <s v="USA"/>
    <d v="2023-10-28T00:00:00"/>
    <n v="34338"/>
    <x v="2"/>
    <x v="7"/>
    <s v="Q2"/>
    <s v="Globo-Chem"/>
  </r>
  <r>
    <s v="Manhatan sales"/>
    <x v="0"/>
    <s v="John Deckers"/>
    <s v="USA"/>
    <d v="2022-12-06T00:00:00"/>
    <n v="34696"/>
    <x v="0"/>
    <x v="7"/>
    <s v="Q2"/>
    <s v="123 Warehousing"/>
  </r>
  <r>
    <s v="Manhatan sales"/>
    <x v="3"/>
    <s v="John Deckers"/>
    <s v="USA"/>
    <d v="2023-12-29T00:00:00"/>
    <n v="34714"/>
    <x v="2"/>
    <x v="6"/>
    <s v="Q4"/>
    <s v="LuthorCorp"/>
  </r>
  <r>
    <s v="TACOS LTD"/>
    <x v="1"/>
    <s v="Jacky Lee"/>
    <s v="ASIA"/>
    <d v="2023-12-19T00:00:00"/>
    <n v="34753"/>
    <x v="2"/>
    <x v="5"/>
    <s v="Q3"/>
    <s v="Burleigh and Stronginthearm"/>
  </r>
  <r>
    <s v="TACOS LTD"/>
    <x v="2"/>
    <s v="Jacky Lee"/>
    <s v="ASIA"/>
    <d v="2022-04-13T00:00:00"/>
    <n v="35158"/>
    <x v="0"/>
    <x v="6"/>
    <s v="Q4"/>
    <s v="Praxis Corporation"/>
  </r>
  <r>
    <s v="TACOS LTD"/>
    <x v="3"/>
    <s v="Jacky Lee"/>
    <s v="ASIA"/>
    <d v="2021-05-23T00:00:00"/>
    <n v="35188"/>
    <x v="1"/>
    <x v="0"/>
    <s v="Q3"/>
    <s v="Chez Quis"/>
  </r>
  <r>
    <s v="Kaapse pracht BV"/>
    <x v="1"/>
    <s v="Wesly Snake"/>
    <s v="AFRICA"/>
    <d v="2023-02-01T00:00:00"/>
    <n v="35366"/>
    <x v="2"/>
    <x v="5"/>
    <s v="Q3"/>
    <s v="Niagular"/>
  </r>
  <r>
    <s v="Kaapse pracht BV"/>
    <x v="1"/>
    <s v="Wesly Snake"/>
    <s v="AFRICA"/>
    <d v="2022-12-17T00:00:00"/>
    <n v="35558"/>
    <x v="0"/>
    <x v="1"/>
    <s v="Q3"/>
    <s v="Primatech"/>
  </r>
  <r>
    <s v="Manhatan sales"/>
    <x v="2"/>
    <s v="John Deckers"/>
    <s v="USA"/>
    <d v="2021-10-28T00:00:00"/>
    <n v="35796"/>
    <x v="1"/>
    <x v="7"/>
    <s v="Q2"/>
    <s v="U.S. Robotics and Mechanical Men"/>
  </r>
  <r>
    <s v="Manhatan sales"/>
    <x v="0"/>
    <s v="John Deckers"/>
    <s v="USA"/>
    <d v="2022-12-14T00:00:00"/>
    <n v="35809"/>
    <x v="0"/>
    <x v="5"/>
    <s v="Q3"/>
    <s v="Smith and Co."/>
  </r>
  <r>
    <s v="Manhatan sales"/>
    <x v="1"/>
    <s v="John Deckers"/>
    <s v="USA"/>
    <d v="2021-06-08T00:00:00"/>
    <n v="35938"/>
    <x v="1"/>
    <x v="2"/>
    <s v="Q1"/>
    <s v="Gadgetron"/>
  </r>
  <r>
    <s v="Amstel Co-op"/>
    <x v="3"/>
    <s v="Math Jenzen"/>
    <s v="EUROPE"/>
    <d v="2023-12-22T00:00:00"/>
    <n v="35958"/>
    <x v="2"/>
    <x v="5"/>
    <s v="Q3"/>
    <s v="Thrift Bank"/>
  </r>
  <r>
    <s v="Kaapse pracht BV"/>
    <x v="1"/>
    <s v="Wesly Snake"/>
    <s v="AFRICA"/>
    <d v="2021-01-24T00:00:00"/>
    <n v="36517"/>
    <x v="1"/>
    <x v="9"/>
    <s v="Q4"/>
    <s v="Three Waters"/>
  </r>
  <r>
    <s v="Kaapse pracht BV"/>
    <x v="1"/>
    <s v="Wesly Snake"/>
    <s v="AFRICA"/>
    <d v="2021-01-24T00:00:00"/>
    <n v="36517"/>
    <x v="1"/>
    <x v="9"/>
    <s v="Q4"/>
    <s v="Three Waters"/>
  </r>
  <r>
    <s v="Amstel Co-op"/>
    <x v="1"/>
    <s v="Math Jenzen"/>
    <s v="EUROPE"/>
    <d v="2023-11-28T00:00:00"/>
    <n v="36790"/>
    <x v="2"/>
    <x v="4"/>
    <s v="Q2"/>
    <s v="Input, Inc."/>
  </r>
  <r>
    <s v="Kaapse pracht BV"/>
    <x v="0"/>
    <s v="Wesly Snake"/>
    <s v="AFRICA"/>
    <d v="2022-04-01T00:00:00"/>
    <n v="37146"/>
    <x v="0"/>
    <x v="4"/>
    <s v="Q2"/>
    <s v="Zevo Toys"/>
  </r>
  <r>
    <s v="TACOS LTD"/>
    <x v="2"/>
    <s v="Jacky Lee"/>
    <s v="ASIA"/>
    <d v="2023-03-15T00:00:00"/>
    <n v="37346"/>
    <x v="2"/>
    <x v="11"/>
    <s v="Q1"/>
    <s v="Transworld Consortium"/>
  </r>
  <r>
    <s v="Manhatan sales"/>
    <x v="1"/>
    <s v="John Deckers"/>
    <s v="USA"/>
    <d v="2021-09-14T00:00:00"/>
    <n v="37407"/>
    <x v="1"/>
    <x v="8"/>
    <s v="Q4"/>
    <s v="Rouster and Sideways"/>
  </r>
  <r>
    <s v="Amstel Co-op"/>
    <x v="2"/>
    <s v="Math Jenzen"/>
    <s v="EUROPE"/>
    <d v="2023-09-07T00:00:00"/>
    <n v="37683"/>
    <x v="2"/>
    <x v="7"/>
    <s v="Q2"/>
    <s v="Sto Plains Holdings"/>
  </r>
  <r>
    <s v="Amstel Co-op"/>
    <x v="0"/>
    <s v="Math Jenzen"/>
    <s v="EUROPE"/>
    <d v="2022-04-01T00:00:00"/>
    <n v="38089"/>
    <x v="0"/>
    <x v="5"/>
    <s v="Q3"/>
    <s v="Sombra Corporation"/>
  </r>
  <r>
    <s v="Amstel Co-op"/>
    <x v="3"/>
    <s v="Math Jenzen"/>
    <s v="EUROPE"/>
    <d v="2021-11-14T00:00:00"/>
    <n v="38185"/>
    <x v="1"/>
    <x v="6"/>
    <s v="Q4"/>
    <s v="McMahon and Tate"/>
  </r>
  <r>
    <s v="TACOS LTD"/>
    <x v="2"/>
    <s v="Jacky Lee"/>
    <s v="ASIA"/>
    <d v="2022-06-22T00:00:00"/>
    <n v="38277"/>
    <x v="0"/>
    <x v="10"/>
    <s v="Q2"/>
    <s v="Globex Corporation"/>
  </r>
  <r>
    <s v="Manhatan sales"/>
    <x v="2"/>
    <s v="John Deckers"/>
    <s v="USA"/>
    <d v="2023-06-28T00:00:00"/>
    <n v="38281"/>
    <x v="2"/>
    <x v="7"/>
    <s v="Q2"/>
    <s v="Foo Bars"/>
  </r>
  <r>
    <s v="Manhatan sales"/>
    <x v="0"/>
    <s v="John Deckers"/>
    <s v="USA"/>
    <d v="2023-10-28T00:00:00"/>
    <n v="38301"/>
    <x v="2"/>
    <x v="8"/>
    <s v="Q4"/>
    <s v="Water and Power"/>
  </r>
  <r>
    <s v="Kaapse pracht BV"/>
    <x v="1"/>
    <s v="Wesly Snake"/>
    <s v="AFRICA"/>
    <d v="2021-11-28T00:00:00"/>
    <n v="38507"/>
    <x v="1"/>
    <x v="0"/>
    <s v="Q3"/>
    <s v="Strickland Propane"/>
  </r>
  <r>
    <s v="TACOS LTD"/>
    <x v="3"/>
    <s v="Jacky Lee"/>
    <s v="ASIA"/>
    <d v="2022-02-15T00:00:00"/>
    <n v="38602"/>
    <x v="0"/>
    <x v="5"/>
    <s v="Q3"/>
    <s v="Three Waters"/>
  </r>
  <r>
    <s v="Manhatan sales"/>
    <x v="3"/>
    <s v="John Deckers"/>
    <s v="USA"/>
    <d v="2023-04-15T00:00:00"/>
    <n v="38668"/>
    <x v="2"/>
    <x v="9"/>
    <s v="Q4"/>
    <s v="North Central Positronics"/>
  </r>
  <r>
    <s v="Amstel Co-op"/>
    <x v="3"/>
    <s v="Math Jenzen"/>
    <s v="EUROPE"/>
    <d v="2023-11-01T00:00:00"/>
    <n v="38999"/>
    <x v="2"/>
    <x v="4"/>
    <s v="Q2"/>
    <s v="Western Gas &amp; Electric"/>
  </r>
  <r>
    <s v="Manhatan sales"/>
    <x v="0"/>
    <s v="John Deckers"/>
    <s v="USA"/>
    <d v="2022-12-09T00:00:00"/>
    <n v="39030"/>
    <x v="0"/>
    <x v="3"/>
    <s v="Q1"/>
    <s v="Central Perk"/>
  </r>
  <r>
    <s v="Amstel Co-op"/>
    <x v="1"/>
    <s v="Math Jenzen"/>
    <s v="EUROPE"/>
    <d v="2023-10-04T00:00:00"/>
    <n v="39431"/>
    <x v="2"/>
    <x v="9"/>
    <s v="Q4"/>
    <s v="Carrys Candles"/>
  </r>
  <r>
    <s v="Kaapse pracht BV"/>
    <x v="2"/>
    <s v="Wesly Snake"/>
    <s v="AFRICA"/>
    <d v="2021-05-06T00:00:00"/>
    <n v="39836"/>
    <x v="1"/>
    <x v="0"/>
    <s v="Q3"/>
    <s v="Tip Top Cafe"/>
  </r>
  <r>
    <s v="Kaapse pracht BV"/>
    <x v="0"/>
    <s v="Wesly Snake"/>
    <s v="AFRICA"/>
    <d v="2022-04-01T00:00:00"/>
    <n v="39839"/>
    <x v="0"/>
    <x v="7"/>
    <s v="Q2"/>
    <s v="Axis Chemical Co."/>
  </r>
  <r>
    <s v="Manhatan sales"/>
    <x v="2"/>
    <s v="John Deckers"/>
    <s v="USA"/>
    <d v="2022-04-13T00:00:00"/>
    <n v="39996"/>
    <x v="0"/>
    <x v="4"/>
    <s v="Q2"/>
    <s v="SpringShield"/>
  </r>
  <r>
    <s v="Amstel Co-op"/>
    <x v="0"/>
    <s v="Math Jenzen"/>
    <s v="EUROPE"/>
    <d v="2023-09-14T00:00:00"/>
    <n v="40118"/>
    <x v="2"/>
    <x v="6"/>
    <s v="Q4"/>
    <s v="Colonial Movers"/>
  </r>
  <r>
    <s v="Kaapse pracht BV"/>
    <x v="0"/>
    <s v="Wesly Snake"/>
    <s v="AFRICA"/>
    <d v="2022-04-01T00:00:00"/>
    <n v="40215"/>
    <x v="0"/>
    <x v="10"/>
    <s v="Q2"/>
    <s v="Ajax"/>
  </r>
  <r>
    <s v="Amstel Co-op"/>
    <x v="1"/>
    <s v="Math Jenzen"/>
    <s v="EUROPE"/>
    <d v="2022-07-21T00:00:00"/>
    <n v="40250"/>
    <x v="0"/>
    <x v="8"/>
    <s v="Q4"/>
    <s v="Flowers By Irene"/>
  </r>
  <r>
    <s v="Amstel Co-op"/>
    <x v="2"/>
    <s v="Math Jenzen"/>
    <s v="EUROPE"/>
    <d v="2022-08-10T00:00:00"/>
    <n v="40332"/>
    <x v="0"/>
    <x v="10"/>
    <s v="Q2"/>
    <s v="Central Perk"/>
  </r>
  <r>
    <s v="Amstel Co-op"/>
    <x v="0"/>
    <s v="Math Jenzen"/>
    <s v="EUROPE"/>
    <d v="2023-09-14T00:00:00"/>
    <n v="40833"/>
    <x v="2"/>
    <x v="3"/>
    <s v="Q1"/>
    <s v="United Fried Chicken"/>
  </r>
  <r>
    <s v="Manhatan sales"/>
    <x v="0"/>
    <s v="John Deckers"/>
    <s v="USA"/>
    <d v="2021-09-14T00:00:00"/>
    <n v="40850"/>
    <x v="1"/>
    <x v="9"/>
    <s v="Q4"/>
    <s v="Vandelay Industries"/>
  </r>
  <r>
    <s v="TACOS LTD"/>
    <x v="3"/>
    <s v="Jacky Lee"/>
    <s v="ASIA"/>
    <d v="2021-09-07T00:00:00"/>
    <n v="41087"/>
    <x v="1"/>
    <x v="6"/>
    <s v="Q4"/>
    <s v="Chotchkies"/>
  </r>
  <r>
    <s v="Kaapse pracht BV"/>
    <x v="2"/>
    <s v="Wesly Snake"/>
    <s v="AFRICA"/>
    <d v="2021-01-10T00:00:00"/>
    <n v="41118"/>
    <x v="1"/>
    <x v="3"/>
    <s v="Q1"/>
    <s v="The Frying Dutchman"/>
  </r>
  <r>
    <s v="Kaapse pracht BV"/>
    <x v="2"/>
    <s v="Wesly Snake"/>
    <s v="AFRICA"/>
    <d v="2021-01-10T00:00:00"/>
    <n v="41118"/>
    <x v="1"/>
    <x v="3"/>
    <s v="Q1"/>
    <s v="The Frying Dutchman"/>
  </r>
  <r>
    <s v="Amstel Co-op"/>
    <x v="3"/>
    <s v="Math Jenzen"/>
    <s v="EUROPE"/>
    <d v="2022-06-15T00:00:00"/>
    <n v="41167"/>
    <x v="0"/>
    <x v="7"/>
    <s v="Q2"/>
    <s v="Sample, inc"/>
  </r>
  <r>
    <s v="TACOS LTD"/>
    <x v="2"/>
    <s v="Jacky Lee"/>
    <s v="ASIA"/>
    <d v="2023-08-04T00:00:00"/>
    <n v="41230"/>
    <x v="2"/>
    <x v="3"/>
    <s v="Q1"/>
    <s v="Osato Chemicals"/>
  </r>
  <r>
    <s v="TACOS LTD"/>
    <x v="0"/>
    <s v="Jacky Lee"/>
    <s v="ASIA"/>
    <d v="2023-09-26T00:00:00"/>
    <n v="41826"/>
    <x v="2"/>
    <x v="7"/>
    <s v="Q2"/>
    <s v="Duff Brewing Company"/>
  </r>
  <r>
    <s v="Kaapse pracht BV"/>
    <x v="1"/>
    <s v="Wesly Snake"/>
    <s v="AFRICA"/>
    <d v="2021-09-14T00:00:00"/>
    <n v="41975"/>
    <x v="1"/>
    <x v="2"/>
    <s v="Q1"/>
    <s v="Praxis Corporation"/>
  </r>
  <r>
    <s v="TACOS LTD"/>
    <x v="3"/>
    <s v="Jacky Lee"/>
    <s v="ASIA"/>
    <d v="2021-03-01T00:00:00"/>
    <n v="41984"/>
    <x v="1"/>
    <x v="7"/>
    <s v="Q2"/>
    <s v="Plow King"/>
  </r>
  <r>
    <s v="TACOS LTD"/>
    <x v="3"/>
    <s v="Jacky Lee"/>
    <s v="ASIA"/>
    <d v="2021-03-01T00:00:00"/>
    <n v="41984"/>
    <x v="1"/>
    <x v="7"/>
    <s v="Q2"/>
    <s v="Plow King"/>
  </r>
  <r>
    <s v="Kaapse pracht BV"/>
    <x v="0"/>
    <s v="Wesly Snake"/>
    <s v="AFRICA"/>
    <d v="2021-07-20T00:00:00"/>
    <n v="42319"/>
    <x v="1"/>
    <x v="7"/>
    <s v="Q2"/>
    <s v="Globo-Chem"/>
  </r>
  <r>
    <s v="TACOS LTD"/>
    <x v="1"/>
    <s v="Jacky Lee"/>
    <s v="ASIA"/>
    <d v="2022-12-20T00:00:00"/>
    <n v="42990"/>
    <x v="0"/>
    <x v="5"/>
    <s v="Q3"/>
    <s v="Leeding Engines Ltd."/>
  </r>
  <r>
    <s v="Kaapse pracht BV"/>
    <x v="3"/>
    <s v="Wesly Snake"/>
    <s v="AFRICA"/>
    <d v="2023-05-10T00:00:00"/>
    <n v="43061"/>
    <x v="2"/>
    <x v="1"/>
    <s v="Q3"/>
    <s v="Stay Puft Corporation"/>
  </r>
  <r>
    <s v="Amstel Co-op"/>
    <x v="0"/>
    <s v="Math Jenzen"/>
    <s v="EUROPE"/>
    <d v="2023-11-28T00:00:00"/>
    <n v="43380"/>
    <x v="2"/>
    <x v="7"/>
    <s v="Q2"/>
    <s v="Powell Motors"/>
  </r>
  <r>
    <s v="Manhatan sales"/>
    <x v="3"/>
    <s v="John Deckers"/>
    <s v="USA"/>
    <d v="2022-10-11T00:00:00"/>
    <n v="43443"/>
    <x v="0"/>
    <x v="1"/>
    <s v="Q3"/>
    <s v="The Krusty Krab"/>
  </r>
  <r>
    <s v="Amstel Co-op"/>
    <x v="0"/>
    <s v="Math Jenzen"/>
    <s v="EUROPE"/>
    <d v="2021-04-01T00:00:00"/>
    <n v="43560"/>
    <x v="1"/>
    <x v="6"/>
    <s v="Q4"/>
    <s v="Gizmonic Institute"/>
  </r>
  <r>
    <s v="Kaapse pracht BV"/>
    <x v="0"/>
    <s v="Wesly Snake"/>
    <s v="AFRICA"/>
    <d v="2021-06-29T00:00:00"/>
    <n v="43758"/>
    <x v="1"/>
    <x v="4"/>
    <s v="Q2"/>
    <s v="Extensive Enterprise"/>
  </r>
  <r>
    <s v="TACOS LTD"/>
    <x v="0"/>
    <s v="Jacky Lee"/>
    <s v="ASIA"/>
    <d v="2021-10-04T00:00:00"/>
    <n v="44186"/>
    <x v="1"/>
    <x v="7"/>
    <s v="Q2"/>
    <s v="Tip Top Cafe"/>
  </r>
  <r>
    <s v="Amstel Co-op"/>
    <x v="3"/>
    <s v="Math Jenzen"/>
    <s v="EUROPE"/>
    <d v="2023-08-04T00:00:00"/>
    <n v="44262"/>
    <x v="2"/>
    <x v="1"/>
    <s v="Q3"/>
    <s v="Gringotts"/>
  </r>
  <r>
    <s v="TACOS LTD"/>
    <x v="0"/>
    <s v="Jacky Lee"/>
    <s v="ASIA"/>
    <d v="2021-11-08T00:00:00"/>
    <n v="44361"/>
    <x v="1"/>
    <x v="1"/>
    <s v="Q3"/>
    <s v="Moes Tavern"/>
  </r>
  <r>
    <s v="Manhatan sales"/>
    <x v="0"/>
    <s v="John Deckers"/>
    <s v="USA"/>
    <d v="2021-04-20T00:00:00"/>
    <n v="44447"/>
    <x v="1"/>
    <x v="11"/>
    <s v="Q1"/>
    <s v="Monarch Playing Card Co."/>
  </r>
  <r>
    <s v="Amstel Co-op"/>
    <x v="2"/>
    <s v="Math Jenzen"/>
    <s v="EUROPE"/>
    <d v="2021-11-08T00:00:00"/>
    <n v="44577"/>
    <x v="1"/>
    <x v="10"/>
    <s v="Q2"/>
    <s v="General Services Corporation"/>
  </r>
  <r>
    <s v="TACOS LTD"/>
    <x v="2"/>
    <s v="Jacky Lee"/>
    <s v="ASIA"/>
    <d v="2022-03-09T00:00:00"/>
    <n v="44723"/>
    <x v="0"/>
    <x v="7"/>
    <s v="Q2"/>
    <s v="LexCorp"/>
  </r>
  <r>
    <s v="Kaapse pracht BV"/>
    <x v="1"/>
    <s v="Wesly Snake"/>
    <s v="AFRICA"/>
    <d v="2022-12-17T00:00:00"/>
    <n v="45057"/>
    <x v="0"/>
    <x v="7"/>
    <s v="Q2"/>
    <s v="Roboto Industries"/>
  </r>
  <r>
    <s v="Kaapse pracht BV"/>
    <x v="1"/>
    <s v="Wesly Snake"/>
    <s v="AFRICA"/>
    <d v="2022-01-05T00:00:00"/>
    <n v="45139"/>
    <x v="0"/>
    <x v="8"/>
    <s v="Q4"/>
    <s v="Wernham Hogg"/>
  </r>
  <r>
    <s v="Amstel Co-op"/>
    <x v="0"/>
    <s v="Math Jenzen"/>
    <s v="EUROPE"/>
    <d v="2023-09-14T00:00:00"/>
    <n v="45210"/>
    <x v="2"/>
    <x v="2"/>
    <s v="Q1"/>
    <s v="Universal Export"/>
  </r>
  <r>
    <s v="TACOS LTD"/>
    <x v="2"/>
    <s v="Jacky Lee"/>
    <s v="ASIA"/>
    <d v="2022-07-27T00:00:00"/>
    <n v="45727"/>
    <x v="0"/>
    <x v="5"/>
    <s v="Q3"/>
    <s v="North Central Positronics"/>
  </r>
  <r>
    <s v="Kaapse pracht BV"/>
    <x v="1"/>
    <s v="Wesly Snake"/>
    <s v="AFRICA"/>
    <d v="2023-09-16T00:00:00"/>
    <n v="45728"/>
    <x v="2"/>
    <x v="4"/>
    <s v="Q2"/>
    <s v="Gizmonic Institute"/>
  </r>
  <r>
    <s v="TACOS LTD"/>
    <x v="1"/>
    <s v="Jacky Lee"/>
    <s v="ASIA"/>
    <d v="2021-04-06T00:00:00"/>
    <n v="45878"/>
    <x v="1"/>
    <x v="8"/>
    <s v="Q4"/>
    <s v="Ankh-Sto Associates"/>
  </r>
  <r>
    <s v="Manhatan sales"/>
    <x v="2"/>
    <s v="John Deckers"/>
    <s v="USA"/>
    <d v="2022-11-03T00:00:00"/>
    <n v="45975"/>
    <x v="0"/>
    <x v="9"/>
    <s v="Q4"/>
    <s v="Niagular"/>
  </r>
  <r>
    <s v="Kaapse pracht BV"/>
    <x v="0"/>
    <s v="Wesly Snake"/>
    <s v="AFRICA"/>
    <d v="2023-10-10T00:00:00"/>
    <n v="45991"/>
    <x v="2"/>
    <x v="5"/>
    <s v="Q3"/>
    <s v="Megadodo Publications"/>
  </r>
  <r>
    <s v="TACOS LTD"/>
    <x v="2"/>
    <s v="Jacky Lee"/>
    <s v="ASIA"/>
    <d v="2023-07-14T00:00:00"/>
    <n v="46063"/>
    <x v="2"/>
    <x v="6"/>
    <s v="Q4"/>
    <s v="Industrial Automation"/>
  </r>
  <r>
    <s v="Kaapse pracht BV"/>
    <x v="2"/>
    <s v="Wesly Snake"/>
    <s v="AFRICA"/>
    <d v="2022-12-14T00:00:00"/>
    <n v="46195"/>
    <x v="0"/>
    <x v="6"/>
    <s v="Q4"/>
    <s v="Universal Export"/>
  </r>
  <r>
    <s v="Manhatan sales"/>
    <x v="1"/>
    <s v="John Deckers"/>
    <s v="USA"/>
    <d v="2022-04-06T00:00:00"/>
    <n v="46244"/>
    <x v="0"/>
    <x v="9"/>
    <s v="Q4"/>
    <s v="Globex Corporation"/>
  </r>
  <r>
    <s v="Amstel Co-op"/>
    <x v="0"/>
    <s v="Math Jenzen"/>
    <s v="EUROPE"/>
    <d v="2021-04-01T00:00:00"/>
    <n v="46446"/>
    <x v="1"/>
    <x v="1"/>
    <s v="Q3"/>
    <s v="SpringShield"/>
  </r>
  <r>
    <s v="Amstel Co-op"/>
    <x v="0"/>
    <s v="Math Jenzen"/>
    <s v="EUROPE"/>
    <d v="2021-04-01T00:00:00"/>
    <n v="46446"/>
    <x v="1"/>
    <x v="1"/>
    <s v="Q3"/>
    <s v="SpringShield"/>
  </r>
  <r>
    <s v="Amstel Co-op"/>
    <x v="0"/>
    <s v="Math Jenzen"/>
    <s v="EUROPE"/>
    <d v="2022-04-01T00:00:00"/>
    <n v="46628"/>
    <x v="0"/>
    <x v="7"/>
    <s v="Q2"/>
    <s v="Omni Consimer Products"/>
  </r>
  <r>
    <s v="Kaapse pracht BV"/>
    <x v="2"/>
    <s v="Wesly Snake"/>
    <s v="AFRICA"/>
    <d v="2023-04-06T00:00:00"/>
    <n v="46740"/>
    <x v="2"/>
    <x v="9"/>
    <s v="Q4"/>
    <s v="General Services Corporation"/>
  </r>
  <r>
    <s v="Amstel Co-op"/>
    <x v="2"/>
    <s v="Math Jenzen"/>
    <s v="EUROPE"/>
    <d v="2023-01-25T00:00:00"/>
    <n v="46788"/>
    <x v="2"/>
    <x v="0"/>
    <s v="Q3"/>
    <s v="Wentworth Industries"/>
  </r>
  <r>
    <s v="TACOS LTD"/>
    <x v="1"/>
    <s v="Jacky Lee"/>
    <s v="ASIA"/>
    <d v="2023-09-21T00:00:00"/>
    <n v="46853"/>
    <x v="2"/>
    <x v="10"/>
    <s v="Q2"/>
    <s v="Vandelay Industries"/>
  </r>
  <r>
    <s v="Amstel Co-op"/>
    <x v="0"/>
    <s v="Math Jenzen"/>
    <s v="EUROPE"/>
    <d v="2023-04-06T00:00:00"/>
    <n v="47084"/>
    <x v="2"/>
    <x v="11"/>
    <s v="Q1"/>
    <s v="Virtucon"/>
  </r>
  <r>
    <s v="Kaapse pracht BV"/>
    <x v="3"/>
    <s v="Wesly Snake"/>
    <s v="AFRICA"/>
    <d v="2022-04-01T00:00:00"/>
    <n v="47215"/>
    <x v="0"/>
    <x v="9"/>
    <s v="Q4"/>
    <s v="Leeding Engines Ltd."/>
  </r>
  <r>
    <s v="TACOS LTD"/>
    <x v="0"/>
    <s v="Jacky Lee"/>
    <s v="ASIA"/>
    <d v="2022-12-02T00:00:00"/>
    <n v="47736"/>
    <x v="0"/>
    <x v="6"/>
    <s v="Q4"/>
    <s v="Kumatsu Motors"/>
  </r>
  <r>
    <s v="Amstel Co-op"/>
    <x v="3"/>
    <s v="Math Jenzen"/>
    <s v="EUROPE"/>
    <d v="2022-06-07T00:00:00"/>
    <n v="48025"/>
    <x v="0"/>
    <x v="1"/>
    <s v="Q3"/>
    <s v="Acme Corp"/>
  </r>
  <r>
    <s v="TACOS LTD"/>
    <x v="3"/>
    <s v="Jacky Lee"/>
    <s v="ASIA"/>
    <d v="2023-08-23T00:00:00"/>
    <n v="48278"/>
    <x v="2"/>
    <x v="2"/>
    <s v="Q1"/>
    <s v="Colonial Movers"/>
  </r>
  <r>
    <s v="Amstel Co-op"/>
    <x v="3"/>
    <s v="Math Jenzen"/>
    <s v="EUROPE"/>
    <d v="2021-03-08T00:00:00"/>
    <n v="48516"/>
    <x v="1"/>
    <x v="1"/>
    <s v="Q3"/>
    <s v="Nordyne Defense Dynamics"/>
  </r>
  <r>
    <s v="Amstel Co-op"/>
    <x v="3"/>
    <s v="Math Jenzen"/>
    <s v="EUROPE"/>
    <d v="2021-03-08T00:00:00"/>
    <n v="48516"/>
    <x v="1"/>
    <x v="1"/>
    <s v="Q3"/>
    <s v="Nordyne Defense Dynamics"/>
  </r>
  <r>
    <s v="TACOS LTD"/>
    <x v="3"/>
    <s v="Jacky Lee"/>
    <s v="ASIA"/>
    <d v="2022-05-09T00:00:00"/>
    <n v="48638"/>
    <x v="0"/>
    <x v="11"/>
    <s v="Q1"/>
    <s v="Wentworth Industries"/>
  </r>
  <r>
    <s v="Amstel Co-op"/>
    <x v="3"/>
    <s v="Math Jenzen"/>
    <s v="EUROPE"/>
    <d v="2021-04-13T00:00:00"/>
    <n v="48722"/>
    <x v="1"/>
    <x v="7"/>
    <s v="Q2"/>
    <s v="BLAND Corporation"/>
  </r>
  <r>
    <s v="Kaapse pracht BV"/>
    <x v="2"/>
    <s v="Wesly Snake"/>
    <s v="AFRICA"/>
    <d v="2021-12-31T00:00:00"/>
    <n v="49012"/>
    <x v="1"/>
    <x v="1"/>
    <s v="Q3"/>
    <s v="Minuteman Cafe"/>
  </r>
  <r>
    <s v="Amstel Co-op"/>
    <x v="3"/>
    <s v="Math Jenzen"/>
    <s v="EUROPE"/>
    <d v="2021-12-21T00:00:00"/>
    <n v="49119"/>
    <x v="1"/>
    <x v="8"/>
    <s v="Q4"/>
    <s v="Charles Townsend Agency"/>
  </r>
  <r>
    <s v="Amstel Co-op"/>
    <x v="0"/>
    <s v="Math Jenzen"/>
    <s v="EUROPE"/>
    <d v="2021-04-01T00:00:00"/>
    <n v="49326"/>
    <x v="1"/>
    <x v="7"/>
    <s v="Q2"/>
    <s v="The New Firm"/>
  </r>
  <r>
    <s v="Amstel Co-op"/>
    <x v="0"/>
    <s v="Math Jenzen"/>
    <s v="EUROPE"/>
    <d v="2021-04-01T00:00:00"/>
    <n v="49326"/>
    <x v="1"/>
    <x v="7"/>
    <s v="Q2"/>
    <s v="The New Firm"/>
  </r>
  <r>
    <s v="Amstel Co-op"/>
    <x v="3"/>
    <s v="Math Jenzen"/>
    <s v="EUROPE"/>
    <d v="2021-04-06T00:00:00"/>
    <n v="49374"/>
    <x v="1"/>
    <x v="2"/>
    <s v="Q1"/>
    <s v="Stay Puft Corporation"/>
  </r>
  <r>
    <s v="Manhatan sales"/>
    <x v="0"/>
    <s v="John Deckers"/>
    <s v="USA"/>
    <d v="2022-08-04T00:00:00"/>
    <n v="49549"/>
    <x v="0"/>
    <x v="10"/>
    <s v="Q2"/>
    <s v="Widget Corp"/>
  </r>
  <r>
    <s v="Manhatan sales"/>
    <x v="0"/>
    <s v="John Deckers"/>
    <s v="USA"/>
    <d v="2021-09-26T00:00:00"/>
    <n v="49606"/>
    <x v="1"/>
    <x v="4"/>
    <s v="Q2"/>
    <s v="Krustyco"/>
  </r>
  <r>
    <s v="TACOS LTD"/>
    <x v="0"/>
    <s v="Jacky Lee"/>
    <s v="ASIA"/>
    <d v="2022-12-02T00:00:00"/>
    <n v="49617"/>
    <x v="0"/>
    <x v="5"/>
    <s v="Q3"/>
    <s v="United Fried Chicken"/>
  </r>
  <r>
    <s v="TACOS LTD"/>
    <x v="0"/>
    <s v="Jacky Lee"/>
    <s v="ASIA"/>
    <d v="2022-12-02T00:00:00"/>
    <n v="49657"/>
    <x v="0"/>
    <x v="7"/>
    <s v="Q2"/>
    <s v="Transworld Consortium"/>
  </r>
  <r>
    <s v="Amstel Co-op"/>
    <x v="1"/>
    <s v="Math Jenzen"/>
    <s v="EUROPE"/>
    <d v="2023-11-11T00:00:00"/>
    <n v="49713"/>
    <x v="2"/>
    <x v="1"/>
    <s v="Q3"/>
    <s v="Zevo Toys"/>
  </r>
  <r>
    <s v="Kaapse pracht BV"/>
    <x v="1"/>
    <s v="Wesly Snake"/>
    <s v="AFRICA"/>
    <d v="2022-12-08T00:00:00"/>
    <n v="50033"/>
    <x v="0"/>
    <x v="11"/>
    <s v="Q1"/>
    <s v="Monarch Playing Card Co."/>
  </r>
  <r>
    <s v="Manhatan sales"/>
    <x v="2"/>
    <s v="John Deckers"/>
    <s v="USA"/>
    <d v="2021-12-01T00:00:00"/>
    <n v="50134"/>
    <x v="1"/>
    <x v="0"/>
    <s v="Q3"/>
    <s v="Incom Corporation"/>
  </r>
  <r>
    <s v="Amstel Co-op"/>
    <x v="1"/>
    <s v="Math Jenzen"/>
    <s v="EUROPE"/>
    <d v="2021-04-01T00:00:00"/>
    <n v="50156"/>
    <x v="1"/>
    <x v="11"/>
    <s v="Q1"/>
    <s v="Plow King"/>
  </r>
  <r>
    <s v="Manhatan sales"/>
    <x v="0"/>
    <s v="John Deckers"/>
    <s v="USA"/>
    <d v="2021-04-20T00:00:00"/>
    <n v="50196"/>
    <x v="1"/>
    <x v="1"/>
    <s v="Q3"/>
    <s v="Primatech"/>
  </r>
  <r>
    <s v="TACOS LTD"/>
    <x v="0"/>
    <s v="Jacky Lee"/>
    <s v="ASIA"/>
    <d v="2021-08-19T00:00:00"/>
    <n v="50294"/>
    <x v="1"/>
    <x v="0"/>
    <s v="Q3"/>
    <s v="Chasers"/>
  </r>
  <r>
    <s v="TACOS LTD"/>
    <x v="2"/>
    <s v="Jacky Lee"/>
    <s v="ASIA"/>
    <d v="2023-07-13T00:00:00"/>
    <n v="50376"/>
    <x v="2"/>
    <x v="5"/>
    <s v="Q3"/>
    <s v="Keedsler Motors"/>
  </r>
  <r>
    <s v="Manhatan sales"/>
    <x v="1"/>
    <s v="John Deckers"/>
    <s v="USA"/>
    <d v="2021-08-04T00:00:00"/>
    <n v="50503"/>
    <x v="1"/>
    <x v="10"/>
    <s v="Q2"/>
    <s v="Petrox Oil Company"/>
  </r>
  <r>
    <s v="Kaapse pracht BV"/>
    <x v="1"/>
    <s v="Wesly Snake"/>
    <s v="AFRICA"/>
    <d v="2022-12-08T00:00:00"/>
    <n v="50577"/>
    <x v="0"/>
    <x v="4"/>
    <s v="Q2"/>
    <s v="Krustyco"/>
  </r>
  <r>
    <s v="Manhatan sales"/>
    <x v="2"/>
    <s v="John Deckers"/>
    <s v="USA"/>
    <d v="2022-08-04T00:00:00"/>
    <n v="50670"/>
    <x v="0"/>
    <x v="2"/>
    <s v="Q1"/>
    <s v="C.H. Lavatory and Sons"/>
  </r>
  <r>
    <s v="Manhatan sales"/>
    <x v="1"/>
    <s v="John Deckers"/>
    <s v="USA"/>
    <d v="2022-09-21T00:00:00"/>
    <n v="50936"/>
    <x v="0"/>
    <x v="7"/>
    <s v="Q2"/>
    <s v="Ankh-Sto Associates"/>
  </r>
  <r>
    <s v="Amstel Co-op"/>
    <x v="0"/>
    <s v="Math Jenzen"/>
    <s v="EUROPE"/>
    <d v="2021-06-29T00:00:00"/>
    <n v="51073"/>
    <x v="1"/>
    <x v="3"/>
    <s v="Q1"/>
    <s v="Megadodo Publications"/>
  </r>
  <r>
    <s v="Amstel Co-op"/>
    <x v="3"/>
    <s v="Math Jenzen"/>
    <s v="EUROPE"/>
    <d v="2023-03-08T00:00:00"/>
    <n v="51708"/>
    <x v="2"/>
    <x v="10"/>
    <s v="Q2"/>
    <s v="Mammoth Pictures"/>
  </r>
  <r>
    <s v="Manhatan sales"/>
    <x v="0"/>
    <s v="John Deckers"/>
    <s v="USA"/>
    <d v="2021-05-26T00:00:00"/>
    <n v="51914"/>
    <x v="1"/>
    <x v="7"/>
    <s v="Q2"/>
    <s v="Roboto Industries"/>
  </r>
  <r>
    <s v="Amstel Co-op"/>
    <x v="3"/>
    <s v="Math Jenzen"/>
    <s v="EUROPE"/>
    <d v="2021-11-01T00:00:00"/>
    <n v="51980"/>
    <x v="1"/>
    <x v="3"/>
    <s v="Q1"/>
    <s v="Vandelay Industries"/>
  </r>
  <r>
    <s v="Manhatan sales"/>
    <x v="1"/>
    <s v="John Deckers"/>
    <s v="USA"/>
    <d v="2023-09-13T00:00:00"/>
    <n v="52045"/>
    <x v="2"/>
    <x v="6"/>
    <s v="Q4"/>
    <s v="Universal Export"/>
  </r>
  <r>
    <s v="TACOS LTD"/>
    <x v="1"/>
    <s v="Jacky Lee"/>
    <s v="ASIA"/>
    <d v="2022-11-22T00:00:00"/>
    <n v="52980"/>
    <x v="0"/>
    <x v="6"/>
    <s v="Q4"/>
    <s v="Input, Inc."/>
  </r>
  <r>
    <s v="Manhatan sales"/>
    <x v="1"/>
    <s v="John Deckers"/>
    <s v="USA"/>
    <d v="2023-07-26T00:00:00"/>
    <n v="53045"/>
    <x v="2"/>
    <x v="8"/>
    <s v="Q4"/>
    <s v="Virtucon"/>
  </r>
  <r>
    <s v="Amstel Co-op"/>
    <x v="0"/>
    <s v="Math Jenzen"/>
    <s v="EUROPE"/>
    <d v="2021-04-01T00:00:00"/>
    <n v="53093"/>
    <x v="1"/>
    <x v="9"/>
    <s v="Q4"/>
    <s v="Initrode"/>
  </r>
  <r>
    <s v="TACOS LTD"/>
    <x v="1"/>
    <s v="Jacky Lee"/>
    <s v="ASIA"/>
    <d v="2022-06-23T00:00:00"/>
    <n v="53109"/>
    <x v="0"/>
    <x v="11"/>
    <s v="Q1"/>
    <s v="U.S. Robotics and Mechanical Men"/>
  </r>
  <r>
    <s v="TACOS LTD"/>
    <x v="2"/>
    <s v="Jacky Lee"/>
    <s v="ASIA"/>
    <d v="2023-12-19T00:00:00"/>
    <n v="53158"/>
    <x v="2"/>
    <x v="4"/>
    <s v="Q2"/>
    <s v="Universal Export"/>
  </r>
  <r>
    <s v="TACOS LTD"/>
    <x v="3"/>
    <s v="Jacky Lee"/>
    <s v="ASIA"/>
    <d v="2023-10-13T00:00:00"/>
    <n v="53265"/>
    <x v="2"/>
    <x v="0"/>
    <s v="Q3"/>
    <s v="Videlectrix"/>
  </r>
  <r>
    <s v="TACOS LTD"/>
    <x v="0"/>
    <s v="Jacky Lee"/>
    <s v="ASIA"/>
    <d v="2023-05-11T00:00:00"/>
    <n v="53471"/>
    <x v="2"/>
    <x v="0"/>
    <s v="Q3"/>
    <s v="Monarch Playing Card Co."/>
  </r>
  <r>
    <s v="Kaapse pracht BV"/>
    <x v="2"/>
    <s v="Wesly Snake"/>
    <s v="AFRICA"/>
    <d v="2022-12-31T00:00:00"/>
    <n v="53796"/>
    <x v="0"/>
    <x v="0"/>
    <s v="Q3"/>
    <s v="Transworld Consortium"/>
  </r>
  <r>
    <s v="Manhatan sales"/>
    <x v="3"/>
    <s v="John Deckers"/>
    <s v="USA"/>
    <d v="2021-09-27T00:00:00"/>
    <n v="53836"/>
    <x v="1"/>
    <x v="10"/>
    <s v="Q2"/>
    <s v="Ajax"/>
  </r>
  <r>
    <s v="Kaapse pracht BV"/>
    <x v="1"/>
    <s v="Wesly Snake"/>
    <s v="AFRICA"/>
    <d v="2022-12-08T00:00:00"/>
    <n v="54040"/>
    <x v="0"/>
    <x v="10"/>
    <s v="Q2"/>
    <s v="Initech"/>
  </r>
  <r>
    <s v="TACOS LTD"/>
    <x v="0"/>
    <s v="Jacky Lee"/>
    <s v="ASIA"/>
    <d v="2021-07-13T00:00:00"/>
    <n v="54188"/>
    <x v="1"/>
    <x v="10"/>
    <s v="Q2"/>
    <s v="Taco Grande"/>
  </r>
  <r>
    <s v="TACOS LTD"/>
    <x v="0"/>
    <s v="Jacky Lee"/>
    <s v="ASIA"/>
    <d v="2021-11-15T00:00:00"/>
    <n v="54269"/>
    <x v="1"/>
    <x v="3"/>
    <s v="Q1"/>
    <s v="Monks Diner"/>
  </r>
  <r>
    <s v="Kaapse pracht BV"/>
    <x v="3"/>
    <s v="Wesly Snake"/>
    <s v="AFRICA"/>
    <d v="2021-09-14T00:00:00"/>
    <n v="54310"/>
    <x v="1"/>
    <x v="11"/>
    <s v="Q1"/>
    <s v="123 Warehousing"/>
  </r>
  <r>
    <s v="Kaapse pracht BV"/>
    <x v="1"/>
    <s v="Wesly Snake"/>
    <s v="AFRICA"/>
    <d v="2023-10-17T00:00:00"/>
    <n v="54397"/>
    <x v="2"/>
    <x v="6"/>
    <s v="Q4"/>
    <s v="Big Kahuna Burger"/>
  </r>
  <r>
    <s v="Kaapse pracht BV"/>
    <x v="3"/>
    <s v="Wesly Snake"/>
    <s v="AFRICA"/>
    <d v="2021-04-19T00:00:00"/>
    <n v="54664"/>
    <x v="1"/>
    <x v="5"/>
    <s v="Q3"/>
    <s v="Fake Brothers"/>
  </r>
  <r>
    <s v="Manhatan sales"/>
    <x v="3"/>
    <s v="John Deckers"/>
    <s v="USA"/>
    <d v="2021-05-18T00:00:00"/>
    <n v="54721"/>
    <x v="1"/>
    <x v="0"/>
    <s v="Q3"/>
    <s v="Cogswell Cogs"/>
  </r>
  <r>
    <s v="TACOS LTD"/>
    <x v="0"/>
    <s v="Jacky Lee"/>
    <s v="ASIA"/>
    <d v="2021-01-11T00:00:00"/>
    <n v="54956"/>
    <x v="1"/>
    <x v="8"/>
    <s v="Q4"/>
    <s v="123 Warehousing"/>
  </r>
  <r>
    <s v="TACOS LTD"/>
    <x v="0"/>
    <s v="Jacky Lee"/>
    <s v="ASIA"/>
    <d v="2021-01-11T00:00:00"/>
    <n v="54956"/>
    <x v="1"/>
    <x v="8"/>
    <s v="Q4"/>
    <s v="123 Warehousing"/>
  </r>
  <r>
    <s v="Manhatan sales"/>
    <x v="0"/>
    <s v="John Deckers"/>
    <s v="USA"/>
    <d v="2022-09-14T00:00:00"/>
    <n v="55289"/>
    <x v="0"/>
    <x v="0"/>
    <s v="Q3"/>
    <s v="Foo Bars"/>
  </r>
  <r>
    <s v="TACOS LTD"/>
    <x v="3"/>
    <s v="Jacky Lee"/>
    <s v="ASIA"/>
    <d v="2023-11-17T00:00:00"/>
    <n v="55290"/>
    <x v="2"/>
    <x v="11"/>
    <s v="Q1"/>
    <s v="Incom Corporation"/>
  </r>
  <r>
    <s v="TACOS LTD"/>
    <x v="0"/>
    <s v="Jacky Lee"/>
    <s v="ASIA"/>
    <d v="2022-06-23T00:00:00"/>
    <n v="55463"/>
    <x v="0"/>
    <x v="8"/>
    <s v="Q4"/>
    <s v="Powell Motors"/>
  </r>
  <r>
    <s v="TACOS LTD"/>
    <x v="2"/>
    <s v="Jacky Lee"/>
    <s v="ASIA"/>
    <d v="2021-05-09T00:00:00"/>
    <n v="55565"/>
    <x v="1"/>
    <x v="8"/>
    <s v="Q4"/>
    <s v="Data Systems"/>
  </r>
  <r>
    <s v="TACOS LTD"/>
    <x v="3"/>
    <s v="Jacky Lee"/>
    <s v="ASIA"/>
    <d v="2022-07-20T00:00:00"/>
    <n v="56001"/>
    <x v="0"/>
    <x v="4"/>
    <s v="Q2"/>
    <s v="ZiffCorp"/>
  </r>
  <r>
    <s v="Kaapse pracht BV"/>
    <x v="0"/>
    <s v="Wesly Snake"/>
    <s v="AFRICA"/>
    <d v="2021-06-08T00:00:00"/>
    <n v="56173"/>
    <x v="1"/>
    <x v="5"/>
    <s v="Q3"/>
    <s v="Globex Corporation"/>
  </r>
  <r>
    <s v="TACOS LTD"/>
    <x v="2"/>
    <s v="Jacky Lee"/>
    <s v="ASIA"/>
    <d v="2021-04-27T00:00:00"/>
    <n v="56176"/>
    <x v="1"/>
    <x v="1"/>
    <s v="Q3"/>
    <s v="C.H. Lavatory and Sons"/>
  </r>
  <r>
    <s v="Kaapse pracht BV"/>
    <x v="0"/>
    <s v="Wesly Snake"/>
    <s v="AFRICA"/>
    <d v="2021-12-21T00:00:00"/>
    <n v="56262"/>
    <x v="1"/>
    <x v="10"/>
    <s v="Q2"/>
    <s v="Galaxy Corp"/>
  </r>
  <r>
    <s v="Amstel Co-op"/>
    <x v="3"/>
    <s v="Math Jenzen"/>
    <s v="EUROPE"/>
    <d v="2023-09-14T00:00:00"/>
    <n v="56502"/>
    <x v="2"/>
    <x v="2"/>
    <s v="Q1"/>
    <s v="Thatherton Fuels"/>
  </r>
  <r>
    <s v="TACOS LTD"/>
    <x v="3"/>
    <s v="Jacky Lee"/>
    <s v="ASIA"/>
    <d v="2023-09-06T00:00:00"/>
    <n v="56565"/>
    <x v="2"/>
    <x v="9"/>
    <s v="Q4"/>
    <s v="Ajax"/>
  </r>
  <r>
    <s v="Kaapse pracht BV"/>
    <x v="3"/>
    <s v="Wesly Snake"/>
    <s v="AFRICA"/>
    <d v="2021-12-06T00:00:00"/>
    <n v="56682"/>
    <x v="1"/>
    <x v="3"/>
    <s v="Q1"/>
    <s v="Widget Corp"/>
  </r>
  <r>
    <s v="TACOS LTD"/>
    <x v="3"/>
    <s v="Jacky Lee"/>
    <s v="ASIA"/>
    <d v="2021-03-23T00:00:00"/>
    <n v="56754"/>
    <x v="1"/>
    <x v="8"/>
    <s v="Q4"/>
    <s v="Klimpys"/>
  </r>
  <r>
    <s v="TACOS LTD"/>
    <x v="3"/>
    <s v="Jacky Lee"/>
    <s v="ASIA"/>
    <d v="2021-03-23T00:00:00"/>
    <n v="56754"/>
    <x v="1"/>
    <x v="8"/>
    <s v="Q4"/>
    <s v="Klimpys"/>
  </r>
  <r>
    <s v="Manhatan sales"/>
    <x v="1"/>
    <s v="John Deckers"/>
    <s v="USA"/>
    <d v="2022-04-13T00:00:00"/>
    <n v="56864"/>
    <x v="0"/>
    <x v="8"/>
    <s v="Q4"/>
    <s v="LexCorp"/>
  </r>
  <r>
    <s v="Manhatan sales"/>
    <x v="1"/>
    <s v="John Deckers"/>
    <s v="USA"/>
    <d v="2021-04-13T00:00:00"/>
    <n v="57068"/>
    <x v="1"/>
    <x v="6"/>
    <s v="Q4"/>
    <s v="Spade and Archer"/>
  </r>
  <r>
    <s v="Kaapse pracht BV"/>
    <x v="2"/>
    <s v="Wesly Snake"/>
    <s v="AFRICA"/>
    <d v="2023-04-06T00:00:00"/>
    <n v="57570"/>
    <x v="2"/>
    <x v="8"/>
    <s v="Q4"/>
    <s v="Monarch Playing Card Co."/>
  </r>
  <r>
    <s v="Manhatan sales"/>
    <x v="3"/>
    <s v="John Deckers"/>
    <s v="USA"/>
    <d v="2023-10-28T00:00:00"/>
    <n v="57579"/>
    <x v="2"/>
    <x v="10"/>
    <s v="Q2"/>
    <s v="Galaxy Corp"/>
  </r>
  <r>
    <s v="Manhatan sales"/>
    <x v="2"/>
    <s v="John Deckers"/>
    <s v="USA"/>
    <d v="2023-06-28T00:00:00"/>
    <n v="57650"/>
    <x v="2"/>
    <x v="1"/>
    <s v="Q3"/>
    <s v="ABC Telecom"/>
  </r>
  <r>
    <s v="Kaapse pracht BV"/>
    <x v="2"/>
    <s v="Wesly Snake"/>
    <s v="AFRICA"/>
    <d v="2023-02-16T00:00:00"/>
    <n v="57670"/>
    <x v="2"/>
    <x v="4"/>
    <s v="Q2"/>
    <s v="Barrytron"/>
  </r>
  <r>
    <s v="Manhatan sales"/>
    <x v="0"/>
    <s v="John Deckers"/>
    <s v="USA"/>
    <d v="2021-04-13T00:00:00"/>
    <n v="57704"/>
    <x v="1"/>
    <x v="6"/>
    <s v="Q4"/>
    <s v="Stay Puft Corporation"/>
  </r>
  <r>
    <s v="Amstel Co-op"/>
    <x v="2"/>
    <s v="Math Jenzen"/>
    <s v="EUROPE"/>
    <d v="2021-03-02T00:00:00"/>
    <n v="58514"/>
    <x v="1"/>
    <x v="7"/>
    <s v="Q2"/>
    <s v="Monarch Playing Card Co."/>
  </r>
  <r>
    <s v="Amstel Co-op"/>
    <x v="2"/>
    <s v="Math Jenzen"/>
    <s v="EUROPE"/>
    <d v="2021-03-02T00:00:00"/>
    <n v="58514"/>
    <x v="1"/>
    <x v="7"/>
    <s v="Q2"/>
    <s v="Monarch Playing Card Co."/>
  </r>
  <r>
    <s v="Kaapse pracht BV"/>
    <x v="3"/>
    <s v="Wesly Snake"/>
    <s v="AFRICA"/>
    <d v="2023-09-07T00:00:00"/>
    <n v="58557"/>
    <x v="2"/>
    <x v="6"/>
    <s v="Q4"/>
    <s v="Gadgetron"/>
  </r>
  <r>
    <s v="Amstel Co-op"/>
    <x v="2"/>
    <s v="Math Jenzen"/>
    <s v="EUROPE"/>
    <d v="2023-12-20T00:00:00"/>
    <n v="58639"/>
    <x v="2"/>
    <x v="1"/>
    <s v="Q3"/>
    <s v="Tessier-Ashpool"/>
  </r>
  <r>
    <s v="Manhatan sales"/>
    <x v="3"/>
    <s v="John Deckers"/>
    <s v="USA"/>
    <d v="2021-03-22T00:00:00"/>
    <n v="59151"/>
    <x v="1"/>
    <x v="2"/>
    <s v="Q1"/>
    <s v="Input, Inc."/>
  </r>
  <r>
    <s v="Manhatan sales"/>
    <x v="3"/>
    <s v="John Deckers"/>
    <s v="USA"/>
    <d v="2021-03-22T00:00:00"/>
    <n v="59151"/>
    <x v="1"/>
    <x v="2"/>
    <s v="Q1"/>
    <s v="Input, Inc."/>
  </r>
  <r>
    <s v="Kaapse pracht BV"/>
    <x v="1"/>
    <s v="Wesly Snake"/>
    <s v="AFRICA"/>
    <d v="2023-10-11T00:00:00"/>
    <n v="59226"/>
    <x v="2"/>
    <x v="9"/>
    <s v="Q4"/>
    <s v="Big T Burgers and Fries"/>
  </r>
  <r>
    <s v="Manhatan sales"/>
    <x v="1"/>
    <s v="John Deckers"/>
    <s v="USA"/>
    <d v="2023-10-31T00:00:00"/>
    <n v="59339"/>
    <x v="2"/>
    <x v="4"/>
    <s v="Q2"/>
    <s v="Gringotts"/>
  </r>
  <r>
    <s v="TACOS LTD"/>
    <x v="0"/>
    <s v="Jacky Lee"/>
    <s v="ASIA"/>
    <d v="2023-06-29T00:00:00"/>
    <n v="59452"/>
    <x v="2"/>
    <x v="6"/>
    <s v="Q4"/>
    <s v="Krustyco"/>
  </r>
  <r>
    <s v="Amstel Co-op"/>
    <x v="0"/>
    <s v="Math Jenzen"/>
    <s v="EUROPE"/>
    <d v="2021-09-26T00:00:00"/>
    <n v="59513"/>
    <x v="1"/>
    <x v="2"/>
    <s v="Q1"/>
    <s v="Spade and Archer"/>
  </r>
  <r>
    <s v="Manhatan sales"/>
    <x v="1"/>
    <s v="John Deckers"/>
    <s v="USA"/>
    <d v="2022-09-07T00:00:00"/>
    <n v="59524"/>
    <x v="0"/>
    <x v="6"/>
    <s v="Q4"/>
    <s v="Mr. Sparkle"/>
  </r>
  <r>
    <s v="Manhatan sales"/>
    <x v="2"/>
    <s v="John Deckers"/>
    <s v="USA"/>
    <d v="2023-07-06T00:00:00"/>
    <n v="59531"/>
    <x v="2"/>
    <x v="6"/>
    <s v="Q4"/>
    <s v="Demo, inc."/>
  </r>
  <r>
    <s v="Kaapse pracht BV"/>
    <x v="1"/>
    <s v="Wesly Snake"/>
    <s v="AFRICA"/>
    <d v="2021-09-26T00:00:00"/>
    <n v="59557"/>
    <x v="1"/>
    <x v="10"/>
    <s v="Q2"/>
    <s v="Wayne Enterprises"/>
  </r>
  <r>
    <s v="Manhatan sales"/>
    <x v="3"/>
    <s v="John Deckers"/>
    <s v="USA"/>
    <d v="2023-12-08T00:00:00"/>
    <n v="59810"/>
    <x v="2"/>
    <x v="8"/>
    <s v="Q4"/>
    <s v="Omni Consimer Products"/>
  </r>
  <r>
    <s v="Amstel Co-op"/>
    <x v="3"/>
    <s v="Math Jenzen"/>
    <s v="EUROPE"/>
    <d v="2023-05-16T00:00:00"/>
    <n v="59828"/>
    <x v="2"/>
    <x v="3"/>
    <s v="Q1"/>
    <s v="Three Waters"/>
  </r>
  <r>
    <s v="Amstel Co-op"/>
    <x v="3"/>
    <s v="Math Jenzen"/>
    <s v="EUROPE"/>
    <d v="2021-04-13T00:00:00"/>
    <n v="59935"/>
    <x v="1"/>
    <x v="0"/>
    <s v="Q3"/>
    <s v="Roxxon"/>
  </r>
  <r>
    <s v="TACOS LTD"/>
    <x v="3"/>
    <s v="Jacky Lee"/>
    <s v="ASIA"/>
    <d v="2021-07-20T00:00:00"/>
    <n v="60093"/>
    <x v="1"/>
    <x v="3"/>
    <s v="Q1"/>
    <s v="Initrode"/>
  </r>
  <r>
    <s v="Amstel Co-op"/>
    <x v="2"/>
    <s v="Math Jenzen"/>
    <s v="EUROPE"/>
    <d v="2021-09-26T00:00:00"/>
    <n v="60100"/>
    <x v="1"/>
    <x v="3"/>
    <s v="Q1"/>
    <s v="General Forge and Foundry"/>
  </r>
  <r>
    <s v="Kaapse pracht BV"/>
    <x v="1"/>
    <s v="Wesly Snake"/>
    <s v="AFRICA"/>
    <d v="2022-01-05T00:00:00"/>
    <n v="60119"/>
    <x v="0"/>
    <x v="9"/>
    <s v="Q4"/>
    <s v="Vandelay Industries"/>
  </r>
  <r>
    <s v="Kaapse pracht BV"/>
    <x v="1"/>
    <s v="Wesly Snake"/>
    <s v="AFRICA"/>
    <d v="2022-12-17T00:00:00"/>
    <n v="60244"/>
    <x v="0"/>
    <x v="0"/>
    <s v="Q3"/>
    <s v="St. Anky Bier"/>
  </r>
  <r>
    <s v="Kaapse pracht BV"/>
    <x v="1"/>
    <s v="Wesly Snake"/>
    <s v="AFRICA"/>
    <d v="2022-12-08T00:00:00"/>
    <n v="61077"/>
    <x v="0"/>
    <x v="3"/>
    <s v="Q1"/>
    <s v="General Services Corporation"/>
  </r>
  <r>
    <s v="Kaapse pracht BV"/>
    <x v="0"/>
    <s v="Wesly Snake"/>
    <s v="AFRICA"/>
    <d v="2021-12-08T00:00:00"/>
    <n v="61233"/>
    <x v="1"/>
    <x v="2"/>
    <s v="Q1"/>
    <s v="Acme Corp"/>
  </r>
  <r>
    <s v="TACOS LTD"/>
    <x v="3"/>
    <s v="Jacky Lee"/>
    <s v="ASIA"/>
    <d v="2022-10-20T00:00:00"/>
    <n v="61380"/>
    <x v="0"/>
    <x v="6"/>
    <s v="Q4"/>
    <s v="Western Gas &amp; Electric"/>
  </r>
  <r>
    <s v="Amstel Co-op"/>
    <x v="0"/>
    <s v="Math Jenzen"/>
    <s v="EUROPE"/>
    <d v="2023-01-03T00:00:00"/>
    <n v="61386"/>
    <x v="2"/>
    <x v="8"/>
    <s v="Q4"/>
    <s v="Incom Corporation"/>
  </r>
  <r>
    <s v="TACOS LTD"/>
    <x v="1"/>
    <s v="Jacky Lee"/>
    <s v="ASIA"/>
    <d v="2023-01-14T00:00:00"/>
    <n v="61439"/>
    <x v="2"/>
    <x v="0"/>
    <s v="Q3"/>
    <s v="BLAND Corporation"/>
  </r>
  <r>
    <s v="TACOS LTD"/>
    <x v="1"/>
    <s v="Jacky Lee"/>
    <s v="ASIA"/>
    <d v="2021-11-28T00:00:00"/>
    <n v="61466"/>
    <x v="1"/>
    <x v="10"/>
    <s v="Q2"/>
    <s v="Fake Brothers"/>
  </r>
  <r>
    <s v="Amstel Co-op"/>
    <x v="1"/>
    <s v="Math Jenzen"/>
    <s v="EUROPE"/>
    <d v="2021-06-13T00:00:00"/>
    <n v="61504"/>
    <x v="1"/>
    <x v="8"/>
    <s v="Q4"/>
    <s v="Milliways"/>
  </r>
  <r>
    <s v="TACOS LTD"/>
    <x v="3"/>
    <s v="Jacky Lee"/>
    <s v="ASIA"/>
    <d v="2021-01-24T00:00:00"/>
    <n v="61540"/>
    <x v="1"/>
    <x v="1"/>
    <s v="Q3"/>
    <s v="Big Kahuna Burger"/>
  </r>
  <r>
    <s v="TACOS LTD"/>
    <x v="3"/>
    <s v="Jacky Lee"/>
    <s v="ASIA"/>
    <d v="2021-01-24T00:00:00"/>
    <n v="61540"/>
    <x v="1"/>
    <x v="1"/>
    <s v="Q3"/>
    <s v="Big Kahuna Burger"/>
  </r>
  <r>
    <s v="Kaapse pracht BV"/>
    <x v="2"/>
    <s v="Wesly Snake"/>
    <s v="AFRICA"/>
    <d v="2021-12-31T00:00:00"/>
    <n v="61766"/>
    <x v="1"/>
    <x v="5"/>
    <s v="Q3"/>
    <s v="Taco Grande"/>
  </r>
  <r>
    <s v="TACOS LTD"/>
    <x v="1"/>
    <s v="Jacky Lee"/>
    <s v="ASIA"/>
    <d v="2021-06-22T00:00:00"/>
    <n v="61771"/>
    <x v="1"/>
    <x v="0"/>
    <s v="Q3"/>
    <s v="Sample, inc"/>
  </r>
  <r>
    <s v="Kaapse pracht BV"/>
    <x v="3"/>
    <s v="Wesly Snake"/>
    <s v="AFRICA"/>
    <d v="2022-05-18T00:00:00"/>
    <n v="62135"/>
    <x v="0"/>
    <x v="4"/>
    <s v="Q2"/>
    <s v="Industrial Automation"/>
  </r>
  <r>
    <s v="Amstel Co-op"/>
    <x v="2"/>
    <s v="Math Jenzen"/>
    <s v="EUROPE"/>
    <d v="2021-09-14T00:00:00"/>
    <n v="62211"/>
    <x v="1"/>
    <x v="9"/>
    <s v="Q4"/>
    <s v="Sonky Rubber Goods"/>
  </r>
  <r>
    <s v="Manhatan sales"/>
    <x v="2"/>
    <s v="John Deckers"/>
    <s v="USA"/>
    <d v="2022-10-11T00:00:00"/>
    <n v="62319"/>
    <x v="0"/>
    <x v="6"/>
    <s v="Q4"/>
    <s v="Atlantic Northern"/>
  </r>
  <r>
    <s v="Manhatan sales"/>
    <x v="3"/>
    <s v="John Deckers"/>
    <s v="USA"/>
    <d v="2023-10-28T00:00:00"/>
    <n v="62324"/>
    <x v="2"/>
    <x v="5"/>
    <s v="Q3"/>
    <s v="Globex Corporation"/>
  </r>
  <r>
    <s v="TACOS LTD"/>
    <x v="2"/>
    <s v="Jacky Lee"/>
    <s v="ASIA"/>
    <d v="2023-08-04T00:00:00"/>
    <n v="62350"/>
    <x v="2"/>
    <x v="2"/>
    <s v="Q1"/>
    <s v="The Legitimate Businessmens Club"/>
  </r>
  <r>
    <s v="TACOS LTD"/>
    <x v="0"/>
    <s v="Jacky Lee"/>
    <s v="ASIA"/>
    <d v="2022-12-02T00:00:00"/>
    <n v="62480"/>
    <x v="0"/>
    <x v="0"/>
    <s v="Q3"/>
    <s v="Virtucon"/>
  </r>
  <r>
    <s v="Manhatan sales"/>
    <x v="1"/>
    <s v="John Deckers"/>
    <s v="USA"/>
    <d v="2023-10-31T00:00:00"/>
    <n v="62535"/>
    <x v="2"/>
    <x v="5"/>
    <s v="Q3"/>
    <s v="Osato Chemicals"/>
  </r>
  <r>
    <s v="Kaapse pracht BV"/>
    <x v="0"/>
    <s v="Wesly Snake"/>
    <s v="AFRICA"/>
    <d v="2022-04-01T00:00:00"/>
    <n v="63005"/>
    <x v="0"/>
    <x v="11"/>
    <s v="Q1"/>
    <s v="Videlectrix"/>
  </r>
  <r>
    <s v="Manhatan sales"/>
    <x v="2"/>
    <s v="John Deckers"/>
    <s v="USA"/>
    <d v="2023-12-29T00:00:00"/>
    <n v="63116"/>
    <x v="2"/>
    <x v="10"/>
    <s v="Q2"/>
    <s v="Smith and Co."/>
  </r>
  <r>
    <s v="Amstel Co-op"/>
    <x v="0"/>
    <s v="Math Jenzen"/>
    <s v="EUROPE"/>
    <d v="2021-12-21T00:00:00"/>
    <n v="63177"/>
    <x v="1"/>
    <x v="10"/>
    <s v="Q2"/>
    <s v="Globo Gym American Corp"/>
  </r>
  <r>
    <s v="Kaapse pracht BV"/>
    <x v="2"/>
    <s v="Wesly Snake"/>
    <s v="AFRICA"/>
    <d v="2022-11-28T00:00:00"/>
    <n v="63269"/>
    <x v="0"/>
    <x v="9"/>
    <s v="Q4"/>
    <s v="United Fried Chicken"/>
  </r>
  <r>
    <s v="Manhatan sales"/>
    <x v="3"/>
    <s v="John Deckers"/>
    <s v="USA"/>
    <d v="2021-02-28T00:00:00"/>
    <n v="63358"/>
    <x v="1"/>
    <x v="7"/>
    <s v="Q2"/>
    <s v="Axis Chemical Co."/>
  </r>
  <r>
    <s v="Manhatan sales"/>
    <x v="3"/>
    <s v="John Deckers"/>
    <s v="USA"/>
    <d v="2021-02-28T00:00:00"/>
    <n v="63358"/>
    <x v="1"/>
    <x v="7"/>
    <s v="Q2"/>
    <s v="Axis Chemical Co."/>
  </r>
  <r>
    <s v="Manhatan sales"/>
    <x v="1"/>
    <s v="John Deckers"/>
    <s v="USA"/>
    <d v="2023-12-30T00:00:00"/>
    <n v="63923"/>
    <x v="2"/>
    <x v="0"/>
    <s v="Q3"/>
    <s v="Transworld Consortium"/>
  </r>
  <r>
    <s v="Amstel Co-op"/>
    <x v="3"/>
    <s v="Math Jenzen"/>
    <s v="EUROPE"/>
    <d v="2023-10-04T00:00:00"/>
    <n v="64078"/>
    <x v="2"/>
    <x v="8"/>
    <s v="Q4"/>
    <s v="Transworld Consortium"/>
  </r>
  <r>
    <s v="Manhatan sales"/>
    <x v="3"/>
    <s v="John Deckers"/>
    <s v="USA"/>
    <d v="2021-04-14T00:00:00"/>
    <n v="64286"/>
    <x v="1"/>
    <x v="5"/>
    <s v="Q3"/>
    <s v="Carrys Candles"/>
  </r>
  <r>
    <s v="TACOS LTD"/>
    <x v="2"/>
    <s v="Jacky Lee"/>
    <s v="ASIA"/>
    <d v="2021-05-11T00:00:00"/>
    <n v="64303"/>
    <x v="1"/>
    <x v="11"/>
    <s v="Q1"/>
    <s v="Charles Townsend Agency"/>
  </r>
  <r>
    <s v="TACOS LTD"/>
    <x v="3"/>
    <s v="Jacky Lee"/>
    <s v="ASIA"/>
    <d v="2021-08-08T00:00:00"/>
    <n v="64360"/>
    <x v="1"/>
    <x v="2"/>
    <s v="Q1"/>
    <s v="Gizmonic Institute"/>
  </r>
  <r>
    <s v="Manhatan sales"/>
    <x v="2"/>
    <s v="John Deckers"/>
    <s v="USA"/>
    <d v="2021-10-31T00:00:00"/>
    <n v="64825"/>
    <x v="1"/>
    <x v="1"/>
    <s v="Q3"/>
    <s v="Colonial Movers"/>
  </r>
  <r>
    <s v="Manhatan sales"/>
    <x v="3"/>
    <s v="John Deckers"/>
    <s v="USA"/>
    <d v="2023-12-08T00:00:00"/>
    <n v="65026"/>
    <x v="2"/>
    <x v="4"/>
    <s v="Q2"/>
    <s v="Extensive Enterprise"/>
  </r>
  <r>
    <s v="Amstel Co-op"/>
    <x v="2"/>
    <s v="Math Jenzen"/>
    <s v="EUROPE"/>
    <d v="2023-11-19T00:00:00"/>
    <n v="65052"/>
    <x v="2"/>
    <x v="8"/>
    <s v="Q4"/>
    <s v="Strickland Propane"/>
  </r>
  <r>
    <s v="Amstel Co-op"/>
    <x v="2"/>
    <s v="Math Jenzen"/>
    <s v="EUROPE"/>
    <d v="2022-09-13T00:00:00"/>
    <n v="65422"/>
    <x v="0"/>
    <x v="2"/>
    <s v="Q1"/>
    <s v="Minuteman Cafe"/>
  </r>
  <r>
    <s v="TACOS LTD"/>
    <x v="3"/>
    <s v="Jacky Lee"/>
    <s v="ASIA"/>
    <d v="2023-12-22T00:00:00"/>
    <n v="65622"/>
    <x v="2"/>
    <x v="4"/>
    <s v="Q2"/>
    <s v="General Products"/>
  </r>
  <r>
    <s v="Amstel Co-op"/>
    <x v="1"/>
    <s v="Math Jenzen"/>
    <s v="EUROPE"/>
    <d v="2021-04-01T00:00:00"/>
    <n v="65694"/>
    <x v="1"/>
    <x v="2"/>
    <s v="Q1"/>
    <s v="Atlantic Northern"/>
  </r>
  <r>
    <s v="TACOS LTD"/>
    <x v="3"/>
    <s v="Jacky Lee"/>
    <s v="ASIA"/>
    <d v="2023-03-21T00:00:00"/>
    <n v="65904"/>
    <x v="2"/>
    <x v="5"/>
    <s v="Q3"/>
    <s v="Mainway Toys"/>
  </r>
  <r>
    <s v="Manhatan sales"/>
    <x v="2"/>
    <s v="John Deckers"/>
    <s v="USA"/>
    <d v="2022-11-03T00:00:00"/>
    <n v="66180"/>
    <x v="0"/>
    <x v="8"/>
    <s v="Q4"/>
    <s v="Plow King"/>
  </r>
  <r>
    <s v="Kaapse pracht BV"/>
    <x v="0"/>
    <s v="Wesly Snake"/>
    <s v="AFRICA"/>
    <d v="2023-10-10T00:00:00"/>
    <n v="66181"/>
    <x v="2"/>
    <x v="7"/>
    <s v="Q2"/>
    <s v="Charles Townsend Agency"/>
  </r>
  <r>
    <s v="Manhatan sales"/>
    <x v="1"/>
    <s v="John Deckers"/>
    <s v="USA"/>
    <d v="2022-11-14T00:00:00"/>
    <n v="66623"/>
    <x v="0"/>
    <x v="11"/>
    <s v="Q1"/>
    <s v="Sample, inc"/>
  </r>
  <r>
    <s v="TACOS LTD"/>
    <x v="1"/>
    <s v="Jacky Lee"/>
    <s v="ASIA"/>
    <d v="2023-07-27T00:00:00"/>
    <n v="66747"/>
    <x v="2"/>
    <x v="6"/>
    <s v="Q4"/>
    <s v="Nordyne Defense Dynamics"/>
  </r>
  <r>
    <s v="Manhatan sales"/>
    <x v="0"/>
    <s v="John Deckers"/>
    <s v="USA"/>
    <d v="2022-07-27T00:00:00"/>
    <n v="66876"/>
    <x v="0"/>
    <x v="2"/>
    <s v="Q1"/>
    <s v="Moes Tavern"/>
  </r>
  <r>
    <s v="Kaapse pracht BV"/>
    <x v="0"/>
    <s v="Wesly Snake"/>
    <s v="AFRICA"/>
    <d v="2022-04-01T00:00:00"/>
    <n v="66890"/>
    <x v="0"/>
    <x v="3"/>
    <s v="Q1"/>
    <s v="Mainway Toys"/>
  </r>
  <r>
    <s v="Manhatan sales"/>
    <x v="2"/>
    <s v="John Deckers"/>
    <s v="USA"/>
    <d v="2023-12-24T00:00:00"/>
    <n v="66901"/>
    <x v="2"/>
    <x v="4"/>
    <s v="Q2"/>
    <s v="Demo Company"/>
  </r>
  <r>
    <s v="Kaapse pracht BV"/>
    <x v="0"/>
    <s v="Wesly Snake"/>
    <s v="AFRICA"/>
    <d v="2021-11-19T00:00:00"/>
    <n v="66997"/>
    <x v="1"/>
    <x v="0"/>
    <s v="Q3"/>
    <s v="LexCorp"/>
  </r>
  <r>
    <s v="Kaapse pracht BV"/>
    <x v="2"/>
    <s v="Wesly Snake"/>
    <s v="AFRICA"/>
    <d v="2022-12-09T00:00:00"/>
    <n v="67038"/>
    <x v="0"/>
    <x v="8"/>
    <s v="Q4"/>
    <s v="Virtucon"/>
  </r>
  <r>
    <s v="Kaapse pracht BV"/>
    <x v="3"/>
    <s v="Wesly Snake"/>
    <s v="AFRICA"/>
    <d v="2022-11-28T00:00:00"/>
    <n v="67176"/>
    <x v="0"/>
    <x v="11"/>
    <s v="Q1"/>
    <s v="Powell Motors"/>
  </r>
  <r>
    <s v="Amstel Co-op"/>
    <x v="0"/>
    <s v="Math Jenzen"/>
    <s v="EUROPE"/>
    <d v="2022-12-28T00:00:00"/>
    <n v="67236"/>
    <x v="0"/>
    <x v="2"/>
    <s v="Q1"/>
    <s v="Mr. Sparkle"/>
  </r>
  <r>
    <s v="Amstel Co-op"/>
    <x v="2"/>
    <s v="Math Jenzen"/>
    <s v="EUROPE"/>
    <d v="2022-08-04T00:00:00"/>
    <n v="67602"/>
    <x v="0"/>
    <x v="7"/>
    <s v="Q2"/>
    <s v="Chasers"/>
  </r>
  <r>
    <s v="Amstel Co-op"/>
    <x v="1"/>
    <s v="Math Jenzen"/>
    <s v="EUROPE"/>
    <d v="2022-07-04T00:00:00"/>
    <n v="67683"/>
    <x v="0"/>
    <x v="9"/>
    <s v="Q4"/>
    <s v="Thrift Bank"/>
  </r>
  <r>
    <s v="Manhatan sales"/>
    <x v="1"/>
    <s v="John Deckers"/>
    <s v="USA"/>
    <d v="2022-11-03T00:00:00"/>
    <n v="67831"/>
    <x v="0"/>
    <x v="1"/>
    <s v="Q3"/>
    <s v="Extensive Enterprise"/>
  </r>
  <r>
    <s v="Manhatan sales"/>
    <x v="2"/>
    <s v="John Deckers"/>
    <s v="USA"/>
    <d v="2022-05-11T00:00:00"/>
    <n v="67849"/>
    <x v="0"/>
    <x v="1"/>
    <s v="Q3"/>
    <s v="Gizmonic Institute"/>
  </r>
  <r>
    <s v="Amstel Co-op"/>
    <x v="0"/>
    <s v="Math Jenzen"/>
    <s v="EUROPE"/>
    <d v="2021-04-01T00:00:00"/>
    <n v="67999"/>
    <x v="1"/>
    <x v="5"/>
    <s v="Q3"/>
    <s v="Compuglobalhypermeganet"/>
  </r>
  <r>
    <s v="Amstel Co-op"/>
    <x v="0"/>
    <s v="Math Jenzen"/>
    <s v="EUROPE"/>
    <d v="2021-04-01T00:00:00"/>
    <n v="67999"/>
    <x v="1"/>
    <x v="5"/>
    <s v="Q3"/>
    <s v="Compuglobalhypermeganet"/>
  </r>
  <r>
    <s v="TACOS LTD"/>
    <x v="0"/>
    <s v="Jacky Lee"/>
    <s v="ASIA"/>
    <d v="2023-10-28T00:00:00"/>
    <n v="68002"/>
    <x v="2"/>
    <x v="1"/>
    <s v="Q3"/>
    <s v="Dunder Mifflin"/>
  </r>
  <r>
    <s v="Manhatan sales"/>
    <x v="3"/>
    <s v="John Deckers"/>
    <s v="USA"/>
    <d v="2022-10-19T00:00:00"/>
    <n v="68091"/>
    <x v="0"/>
    <x v="6"/>
    <s v="Q4"/>
    <s v="Minuteman Cafe"/>
  </r>
  <r>
    <s v="Amstel Co-op"/>
    <x v="1"/>
    <s v="Math Jenzen"/>
    <s v="EUROPE"/>
    <d v="2022-05-26T00:00:00"/>
    <n v="68096"/>
    <x v="0"/>
    <x v="4"/>
    <s v="Q2"/>
    <s v="Thatherton Fuels"/>
  </r>
  <r>
    <s v="Manhatan sales"/>
    <x v="1"/>
    <s v="John Deckers"/>
    <s v="USA"/>
    <d v="2021-05-16T00:00:00"/>
    <n v="68224"/>
    <x v="1"/>
    <x v="7"/>
    <s v="Q2"/>
    <s v="Roxxon"/>
  </r>
  <r>
    <s v="TACOS LTD"/>
    <x v="0"/>
    <s v="Jacky Lee"/>
    <s v="ASIA"/>
    <d v="2022-12-02T00:00:00"/>
    <n v="68404"/>
    <x v="0"/>
    <x v="3"/>
    <s v="Q1"/>
    <s v="Thrift Bank"/>
  </r>
  <r>
    <s v="Manhatan sales"/>
    <x v="1"/>
    <s v="John Deckers"/>
    <s v="USA"/>
    <d v="2022-11-03T00:00:00"/>
    <n v="68789"/>
    <x v="0"/>
    <x v="2"/>
    <s v="Q1"/>
    <s v="Demo, inc."/>
  </r>
  <r>
    <s v="Amstel Co-op"/>
    <x v="1"/>
    <s v="Math Jenzen"/>
    <s v="EUROPE"/>
    <d v="2022-11-22T00:00:00"/>
    <n v="68907"/>
    <x v="0"/>
    <x v="6"/>
    <s v="Q4"/>
    <s v="Gringotts"/>
  </r>
  <r>
    <s v="TACOS LTD"/>
    <x v="3"/>
    <s v="Jacky Lee"/>
    <s v="ASIA"/>
    <d v="2023-08-10T00:00:00"/>
    <n v="69052"/>
    <x v="2"/>
    <x v="6"/>
    <s v="Q4"/>
    <s v="Zevo Toys"/>
  </r>
  <r>
    <s v="Kaapse pracht BV"/>
    <x v="0"/>
    <s v="Wesly Snake"/>
    <s v="AFRICA"/>
    <d v="2021-01-18T00:00:00"/>
    <n v="69281"/>
    <x v="1"/>
    <x v="3"/>
    <s v="Q1"/>
    <s v="Allied Biscuit"/>
  </r>
  <r>
    <s v="Kaapse pracht BV"/>
    <x v="0"/>
    <s v="Wesly Snake"/>
    <s v="AFRICA"/>
    <d v="2021-01-18T00:00:00"/>
    <n v="69281"/>
    <x v="1"/>
    <x v="3"/>
    <s v="Q1"/>
    <s v="Allied Biscuit"/>
  </r>
  <r>
    <s v="Manhatan sales"/>
    <x v="1"/>
    <s v="John Deckers"/>
    <s v="USA"/>
    <d v="2021-05-09T00:00:00"/>
    <n v="69284"/>
    <x v="1"/>
    <x v="9"/>
    <s v="Q4"/>
    <s v="Megadodo Publications"/>
  </r>
  <r>
    <s v="TACOS LTD"/>
    <x v="0"/>
    <s v="Jacky Lee"/>
    <s v="ASIA"/>
    <d v="2023-11-15T00:00:00"/>
    <n v="69631"/>
    <x v="2"/>
    <x v="8"/>
    <s v="Q4"/>
    <s v="Roboto Industries"/>
  </r>
  <r>
    <s v="Manhatan sales"/>
    <x v="0"/>
    <s v="John Deckers"/>
    <s v="USA"/>
    <d v="2022-11-03T00:00:00"/>
    <n v="69865"/>
    <x v="0"/>
    <x v="8"/>
    <s v="Q4"/>
    <s v="QWERTY Logistics"/>
  </r>
  <r>
    <s v="TACOS LTD"/>
    <x v="3"/>
    <s v="Jacky Lee"/>
    <s v="ASIA"/>
    <d v="2022-11-15T00:00:00"/>
    <n v="70047"/>
    <x v="0"/>
    <x v="1"/>
    <s v="Q3"/>
    <s v="Thatherton Fuels"/>
  </r>
  <r>
    <s v="Amstel Co-op"/>
    <x v="2"/>
    <s v="Math Jenzen"/>
    <s v="EUROPE"/>
    <d v="2022-12-28T00:00:00"/>
    <n v="70074"/>
    <x v="0"/>
    <x v="8"/>
    <s v="Q4"/>
    <s v="Foo Bars"/>
  </r>
  <r>
    <s v="TACOS LTD"/>
    <x v="3"/>
    <s v="Jacky Lee"/>
    <s v="ASIA"/>
    <d v="2023-02-01T00:00:00"/>
    <n v="70149"/>
    <x v="2"/>
    <x v="3"/>
    <s v="Q1"/>
    <s v="Corellian Engineering Corporation"/>
  </r>
  <r>
    <s v="Manhatan sales"/>
    <x v="0"/>
    <s v="John Deckers"/>
    <s v="USA"/>
    <d v="2023-08-19T00:00:00"/>
    <n v="70480"/>
    <x v="2"/>
    <x v="0"/>
    <s v="Q3"/>
    <s v="Strickland Propane"/>
  </r>
  <r>
    <s v="TACOS LTD"/>
    <x v="2"/>
    <s v="Jacky Lee"/>
    <s v="ASIA"/>
    <d v="2022-05-16T00:00:00"/>
    <n v="70630"/>
    <x v="0"/>
    <x v="1"/>
    <s v="Q3"/>
    <s v="LuthorCorp"/>
  </r>
  <r>
    <s v="Amstel Co-op"/>
    <x v="0"/>
    <s v="Math Jenzen"/>
    <s v="EUROPE"/>
    <d v="2021-04-01T00:00:00"/>
    <n v="70863"/>
    <x v="1"/>
    <x v="0"/>
    <s v="Q3"/>
    <s v="Data Systems"/>
  </r>
  <r>
    <s v="Amstel Co-op"/>
    <x v="1"/>
    <s v="Math Jenzen"/>
    <s v="EUROPE"/>
    <d v="2023-10-11T00:00:00"/>
    <n v="70994"/>
    <x v="2"/>
    <x v="3"/>
    <s v="Q1"/>
    <s v="Leeding Engines Ltd."/>
  </r>
  <r>
    <s v="Kaapse pracht BV"/>
    <x v="3"/>
    <s v="Wesly Snake"/>
    <s v="AFRICA"/>
    <d v="2023-03-09T00:00:00"/>
    <n v="71006"/>
    <x v="2"/>
    <x v="7"/>
    <s v="Q2"/>
    <s v="St. Anky Bier"/>
  </r>
  <r>
    <s v="Kaapse pracht BV"/>
    <x v="1"/>
    <s v="Wesly Snake"/>
    <s v="AFRICA"/>
    <d v="2023-06-22T00:00:00"/>
    <n v="71112"/>
    <x v="2"/>
    <x v="0"/>
    <s v="Q3"/>
    <s v="Plow King"/>
  </r>
  <r>
    <s v="Kaapse pracht BV"/>
    <x v="3"/>
    <s v="Wesly Snake"/>
    <s v="AFRICA"/>
    <d v="2023-11-24T00:00:00"/>
    <n v="71281"/>
    <x v="2"/>
    <x v="0"/>
    <s v="Q3"/>
    <s v="Wernham Hogg"/>
  </r>
  <r>
    <s v="Amstel Co-op"/>
    <x v="3"/>
    <s v="Math Jenzen"/>
    <s v="EUROPE"/>
    <d v="2021-12-07T00:00:00"/>
    <n v="71360"/>
    <x v="1"/>
    <x v="5"/>
    <s v="Q3"/>
    <s v="Petrox Oil Company"/>
  </r>
  <r>
    <s v="TACOS LTD"/>
    <x v="2"/>
    <s v="Jacky Lee"/>
    <s v="ASIA"/>
    <d v="2021-12-02T00:00:00"/>
    <n v="71362"/>
    <x v="1"/>
    <x v="2"/>
    <s v="Q1"/>
    <s v="McMahon and Tate"/>
  </r>
  <r>
    <s v="Manhatan sales"/>
    <x v="3"/>
    <s v="John Deckers"/>
    <s v="USA"/>
    <d v="2022-02-26T00:00:00"/>
    <n v="71370"/>
    <x v="0"/>
    <x v="10"/>
    <s v="Q2"/>
    <s v="The Frying Dutchman"/>
  </r>
  <r>
    <s v="Kaapse pracht BV"/>
    <x v="0"/>
    <s v="Wesly Snake"/>
    <s v="AFRICA"/>
    <d v="2021-01-12T00:00:00"/>
    <n v="71397"/>
    <x v="1"/>
    <x v="8"/>
    <s v="Q4"/>
    <s v="Omni Consimer Products"/>
  </r>
  <r>
    <s v="Kaapse pracht BV"/>
    <x v="0"/>
    <s v="Wesly Snake"/>
    <s v="AFRICA"/>
    <d v="2021-01-12T00:00:00"/>
    <n v="71397"/>
    <x v="1"/>
    <x v="8"/>
    <s v="Q4"/>
    <s v="Omni Consimer Products"/>
  </r>
  <r>
    <s v="Amstel Co-op"/>
    <x v="1"/>
    <s v="Math Jenzen"/>
    <s v="EUROPE"/>
    <d v="2022-05-26T00:00:00"/>
    <n v="71469"/>
    <x v="0"/>
    <x v="11"/>
    <s v="Q1"/>
    <s v="Strickland Propane"/>
  </r>
  <r>
    <s v="Kaapse pracht BV"/>
    <x v="1"/>
    <s v="Wesly Snake"/>
    <s v="AFRICA"/>
    <d v="2021-05-16T00:00:00"/>
    <n v="71515"/>
    <x v="1"/>
    <x v="8"/>
    <s v="Q4"/>
    <s v="Water and Power"/>
  </r>
  <r>
    <s v="Kaapse pracht BV"/>
    <x v="2"/>
    <s v="Wesly Snake"/>
    <s v="AFRICA"/>
    <d v="2023-02-01T00:00:00"/>
    <n v="71644"/>
    <x v="2"/>
    <x v="1"/>
    <s v="Q3"/>
    <s v="Spacely Sprockets"/>
  </r>
  <r>
    <s v="Kaapse pracht BV"/>
    <x v="2"/>
    <s v="Wesly Snake"/>
    <s v="AFRICA"/>
    <d v="2023-11-28T00:00:00"/>
    <n v="71664"/>
    <x v="2"/>
    <x v="7"/>
    <s v="Q2"/>
    <s v="Cogswell Cogs"/>
  </r>
  <r>
    <s v="Kaapse pracht BV"/>
    <x v="2"/>
    <s v="Wesly Snake"/>
    <s v="AFRICA"/>
    <d v="2022-02-23T00:00:00"/>
    <n v="71776"/>
    <x v="0"/>
    <x v="10"/>
    <s v="Q2"/>
    <s v="Thrift Bank"/>
  </r>
  <r>
    <s v="Amstel Co-op"/>
    <x v="2"/>
    <s v="Math Jenzen"/>
    <s v="EUROPE"/>
    <d v="2022-03-08T00:00:00"/>
    <n v="72127"/>
    <x v="0"/>
    <x v="4"/>
    <s v="Q2"/>
    <s v="Moes Tavern"/>
  </r>
  <r>
    <s v="Kaapse pracht BV"/>
    <x v="0"/>
    <s v="Wesly Snake"/>
    <s v="AFRICA"/>
    <d v="2023-03-14T00:00:00"/>
    <n v="72408"/>
    <x v="2"/>
    <x v="10"/>
    <s v="Q2"/>
    <s v="Sixty Second Avenue"/>
  </r>
  <r>
    <s v="Amstel Co-op"/>
    <x v="3"/>
    <s v="Math Jenzen"/>
    <s v="EUROPE"/>
    <d v="2022-08-04T00:00:00"/>
    <n v="72571"/>
    <x v="0"/>
    <x v="8"/>
    <s v="Q4"/>
    <s v="Globo-Chem"/>
  </r>
  <r>
    <s v="Amstel Co-op"/>
    <x v="3"/>
    <s v="Math Jenzen"/>
    <s v="EUROPE"/>
    <d v="2022-11-22T00:00:00"/>
    <n v="72707"/>
    <x v="0"/>
    <x v="6"/>
    <s v="Q4"/>
    <s v="Extensive Enterprise"/>
  </r>
  <r>
    <s v="Kaapse pracht BV"/>
    <x v="1"/>
    <s v="Wesly Snake"/>
    <s v="AFRICA"/>
    <d v="2021-11-28T00:00:00"/>
    <n v="72884"/>
    <x v="1"/>
    <x v="4"/>
    <s v="Q2"/>
    <s v="Tessier-Ashpool"/>
  </r>
  <r>
    <s v="Kaapse pracht BV"/>
    <x v="2"/>
    <s v="Wesly Snake"/>
    <s v="AFRICA"/>
    <d v="2022-06-14T00:00:00"/>
    <n v="73045"/>
    <x v="0"/>
    <x v="4"/>
    <s v="Q2"/>
    <s v="Gringotts"/>
  </r>
  <r>
    <s v="Amstel Co-op"/>
    <x v="2"/>
    <s v="Math Jenzen"/>
    <s v="EUROPE"/>
    <d v="2023-03-09T00:00:00"/>
    <n v="73163"/>
    <x v="2"/>
    <x v="10"/>
    <s v="Q2"/>
    <s v="Sombra Corporation"/>
  </r>
  <r>
    <s v="Manhatan sales"/>
    <x v="1"/>
    <s v="John Deckers"/>
    <s v="USA"/>
    <d v="2023-12-01T00:00:00"/>
    <n v="73310"/>
    <x v="2"/>
    <x v="10"/>
    <s v="Q2"/>
    <s v="Thrift Bank"/>
  </r>
  <r>
    <s v="TACOS LTD"/>
    <x v="1"/>
    <s v="Jacky Lee"/>
    <s v="ASIA"/>
    <d v="2021-10-11T00:00:00"/>
    <n v="73390"/>
    <x v="1"/>
    <x v="3"/>
    <s v="Q1"/>
    <s v="Smith and Co."/>
  </r>
  <r>
    <s v="Manhatan sales"/>
    <x v="1"/>
    <s v="John Deckers"/>
    <s v="USA"/>
    <d v="2022-10-04T00:00:00"/>
    <n v="73642"/>
    <x v="0"/>
    <x v="3"/>
    <s v="Q1"/>
    <s v="Sample Company"/>
  </r>
  <r>
    <s v="Amstel Co-op"/>
    <x v="2"/>
    <s v="Math Jenzen"/>
    <s v="EUROPE"/>
    <d v="2023-05-18T00:00:00"/>
    <n v="73667"/>
    <x v="2"/>
    <x v="4"/>
    <s v="Q2"/>
    <s v="Praxis Corporation"/>
  </r>
  <r>
    <s v="Amstel Co-op"/>
    <x v="1"/>
    <s v="Math Jenzen"/>
    <s v="EUROPE"/>
    <d v="2021-05-26T00:00:00"/>
    <n v="73803"/>
    <x v="1"/>
    <x v="10"/>
    <s v="Q2"/>
    <s v="Big T Burgers and Fries"/>
  </r>
  <r>
    <s v="TACOS LTD"/>
    <x v="3"/>
    <s v="Jacky Lee"/>
    <s v="ASIA"/>
    <d v="2022-12-02T00:00:00"/>
    <n v="73862"/>
    <x v="0"/>
    <x v="8"/>
    <s v="Q4"/>
    <s v="Mooby Corp"/>
  </r>
  <r>
    <s v="Manhatan sales"/>
    <x v="3"/>
    <s v="John Deckers"/>
    <s v="USA"/>
    <d v="2022-11-28T00:00:00"/>
    <n v="73922"/>
    <x v="0"/>
    <x v="2"/>
    <s v="Q1"/>
    <s v="Big Kahuna Burger"/>
  </r>
  <r>
    <s v="Manhatan sales"/>
    <x v="2"/>
    <s v="John Deckers"/>
    <s v="USA"/>
    <d v="2022-11-28T00:00:00"/>
    <n v="73943"/>
    <x v="0"/>
    <x v="3"/>
    <s v="Q1"/>
    <s v="Globo Gym American Corp"/>
  </r>
  <r>
    <s v="Manhatan sales"/>
    <x v="1"/>
    <s v="John Deckers"/>
    <s v="USA"/>
    <d v="2022-01-11T00:00:00"/>
    <n v="73954"/>
    <x v="0"/>
    <x v="10"/>
    <s v="Q2"/>
    <s v="Allied Biscuit"/>
  </r>
  <r>
    <s v="Manhatan sales"/>
    <x v="3"/>
    <s v="John Deckers"/>
    <s v="USA"/>
    <d v="2021-12-05T00:00:00"/>
    <n v="74017"/>
    <x v="1"/>
    <x v="8"/>
    <s v="Q4"/>
    <s v="Duff Brewing Company"/>
  </r>
  <r>
    <s v="Amstel Co-op"/>
    <x v="0"/>
    <s v="Math Jenzen"/>
    <s v="EUROPE"/>
    <d v="2023-10-25T00:00:00"/>
    <n v="74024"/>
    <x v="2"/>
    <x v="5"/>
    <s v="Q3"/>
    <s v="Sirius Cybernetics Corporation"/>
  </r>
  <r>
    <s v="TACOS LTD"/>
    <x v="2"/>
    <s v="Jacky Lee"/>
    <s v="ASIA"/>
    <d v="2022-12-19T00:00:00"/>
    <n v="74283"/>
    <x v="0"/>
    <x v="8"/>
    <s v="Q4"/>
    <s v="Sto Plains Holdings"/>
  </r>
  <r>
    <s v="Amstel Co-op"/>
    <x v="1"/>
    <s v="Math Jenzen"/>
    <s v="EUROPE"/>
    <d v="2021-05-26T00:00:00"/>
    <n v="74291"/>
    <x v="1"/>
    <x v="0"/>
    <s v="Q3"/>
    <s v="Klimpys"/>
  </r>
  <r>
    <s v="Kaapse pracht BV"/>
    <x v="1"/>
    <s v="Wesly Snake"/>
    <s v="AFRICA"/>
    <d v="2023-09-26T00:00:00"/>
    <n v="74306"/>
    <x v="2"/>
    <x v="1"/>
    <s v="Q3"/>
    <s v="Atlantic Northern"/>
  </r>
  <r>
    <s v="TACOS LTD"/>
    <x v="0"/>
    <s v="Jacky Lee"/>
    <s v="ASIA"/>
    <d v="2021-03-30T00:00:00"/>
    <n v="74326"/>
    <x v="1"/>
    <x v="9"/>
    <s v="Q4"/>
    <s v="Widget Corp"/>
  </r>
  <r>
    <s v="TACOS LTD"/>
    <x v="0"/>
    <s v="Jacky Lee"/>
    <s v="ASIA"/>
    <d v="2021-03-30T00:00:00"/>
    <n v="74326"/>
    <x v="1"/>
    <x v="9"/>
    <s v="Q4"/>
    <s v="Widget Corp"/>
  </r>
  <r>
    <s v="Kaapse pracht BV"/>
    <x v="1"/>
    <s v="Wesly Snake"/>
    <s v="AFRICA"/>
    <d v="2021-07-14T00:00:00"/>
    <n v="74340"/>
    <x v="1"/>
    <x v="11"/>
    <s v="Q1"/>
    <s v="Sto Plains Holdings"/>
  </r>
  <r>
    <s v="Amstel Co-op"/>
    <x v="2"/>
    <s v="Math Jenzen"/>
    <s v="EUROPE"/>
    <d v="2023-09-14T00:00:00"/>
    <n v="74557"/>
    <x v="2"/>
    <x v="6"/>
    <s v="Q4"/>
    <s v="ZiffCorp"/>
  </r>
  <r>
    <s v="Kaapse pracht BV"/>
    <x v="0"/>
    <s v="Wesly Snake"/>
    <s v="AFRICA"/>
    <d v="2021-10-26T00:00:00"/>
    <n v="74664"/>
    <x v="1"/>
    <x v="9"/>
    <s v="Q4"/>
    <s v="North Central Positronics"/>
  </r>
  <r>
    <s v="Amstel Co-op"/>
    <x v="1"/>
    <s v="Math Jenzen"/>
    <s v="EUROPE"/>
    <d v="2023-09-26T00:00:00"/>
    <n v="74697"/>
    <x v="2"/>
    <x v="0"/>
    <s v="Q3"/>
    <s v="Axis Chemical Co."/>
  </r>
  <r>
    <s v="Manhatan sales"/>
    <x v="0"/>
    <s v="John Deckers"/>
    <s v="USA"/>
    <d v="2021-06-15T00:00:00"/>
    <n v="74737"/>
    <x v="1"/>
    <x v="0"/>
    <s v="Q3"/>
    <s v="St. Anky Bier"/>
  </r>
  <r>
    <s v="TACOS LTD"/>
    <x v="1"/>
    <s v="Jacky Lee"/>
    <s v="ASIA"/>
    <d v="2021-10-17T00:00:00"/>
    <n v="74830"/>
    <x v="1"/>
    <x v="2"/>
    <s v="Q1"/>
    <s v="Demo Company"/>
  </r>
  <r>
    <s v="TACOS LTD"/>
    <x v="3"/>
    <s v="Jacky Lee"/>
    <s v="ASIA"/>
    <d v="2022-10-11T00:00:00"/>
    <n v="74865"/>
    <x v="0"/>
    <x v="0"/>
    <s v="Q3"/>
    <s v="Water and Power"/>
  </r>
  <r>
    <s v="Kaapse pracht BV"/>
    <x v="2"/>
    <s v="Wesly Snake"/>
    <s v="AFRICA"/>
    <d v="2022-01-18T00:00:00"/>
    <n v="75901"/>
    <x v="0"/>
    <x v="11"/>
    <s v="Q1"/>
    <s v="Mooby Corp"/>
  </r>
  <r>
    <s v="Amstel Co-op"/>
    <x v="2"/>
    <s v="Math Jenzen"/>
    <s v="EUROPE"/>
    <d v="2021-07-27T00:00:00"/>
    <n v="76134"/>
    <x v="1"/>
    <x v="0"/>
    <s v="Q3"/>
    <s v="Roboto Industries"/>
  </r>
  <r>
    <s v="TACOS LTD"/>
    <x v="1"/>
    <s v="Jacky Lee"/>
    <s v="ASIA"/>
    <d v="2023-06-01T00:00:00"/>
    <n v="76300"/>
    <x v="2"/>
    <x v="11"/>
    <s v="Q1"/>
    <s v="St. Anky Bier"/>
  </r>
  <r>
    <s v="Kaapse pracht BV"/>
    <x v="1"/>
    <s v="Wesly Snake"/>
    <s v="AFRICA"/>
    <d v="2022-01-05T00:00:00"/>
    <n v="76362"/>
    <x v="0"/>
    <x v="6"/>
    <s v="Q4"/>
    <s v="Stay Puft Corporation"/>
  </r>
  <r>
    <s v="Amstel Co-op"/>
    <x v="1"/>
    <s v="Math Jenzen"/>
    <s v="EUROPE"/>
    <d v="2022-05-26T00:00:00"/>
    <n v="76399"/>
    <x v="0"/>
    <x v="10"/>
    <s v="Q2"/>
    <s v="Three Waters"/>
  </r>
  <r>
    <s v="Amstel Co-op"/>
    <x v="0"/>
    <s v="Math Jenzen"/>
    <s v="EUROPE"/>
    <d v="2021-12-02T00:00:00"/>
    <n v="76414"/>
    <x v="1"/>
    <x v="11"/>
    <s v="Q1"/>
    <s v="Rouster and Sideways"/>
  </r>
  <r>
    <s v="Kaapse pracht BV"/>
    <x v="2"/>
    <s v="Wesly Snake"/>
    <s v="AFRICA"/>
    <d v="2021-11-28T00:00:00"/>
    <n v="76494"/>
    <x v="1"/>
    <x v="10"/>
    <s v="Q2"/>
    <s v="Monks Diner"/>
  </r>
  <r>
    <s v="Amstel Co-op"/>
    <x v="2"/>
    <s v="Math Jenzen"/>
    <s v="EUROPE"/>
    <d v="2021-07-13T00:00:00"/>
    <n v="76717"/>
    <x v="1"/>
    <x v="4"/>
    <s v="Q2"/>
    <s v="Dunder Mifflin"/>
  </r>
  <r>
    <s v="Manhatan sales"/>
    <x v="3"/>
    <s v="John Deckers"/>
    <s v="USA"/>
    <d v="2021-09-26T00:00:00"/>
    <n v="76779"/>
    <x v="1"/>
    <x v="9"/>
    <s v="Q4"/>
    <s v="General Forge and Foundry"/>
  </r>
  <r>
    <s v="TACOS LTD"/>
    <x v="3"/>
    <s v="Jacky Lee"/>
    <s v="ASIA"/>
    <d v="2021-08-08T00:00:00"/>
    <n v="76840"/>
    <x v="1"/>
    <x v="11"/>
    <s v="Q1"/>
    <s v="Taggart Transcontinental"/>
  </r>
  <r>
    <s v="TACOS LTD"/>
    <x v="0"/>
    <s v="Jacky Lee"/>
    <s v="ASIA"/>
    <d v="2022-12-02T00:00:00"/>
    <n v="77558"/>
    <x v="0"/>
    <x v="9"/>
    <s v="Q4"/>
    <s v="Keedsler Motors"/>
  </r>
  <r>
    <s v="Kaapse pracht BV"/>
    <x v="0"/>
    <s v="Wesly Snake"/>
    <s v="AFRICA"/>
    <d v="2023-11-28T00:00:00"/>
    <n v="77660"/>
    <x v="2"/>
    <x v="9"/>
    <s v="Q4"/>
    <s v="Globo Gym American Corp"/>
  </r>
  <r>
    <s v="Kaapse pracht BV"/>
    <x v="3"/>
    <s v="Wesly Snake"/>
    <s v="AFRICA"/>
    <d v="2022-11-28T00:00:00"/>
    <n v="77723"/>
    <x v="0"/>
    <x v="7"/>
    <s v="Q2"/>
    <s v="U.S. Robotics and Mechanical Men"/>
  </r>
  <r>
    <s v="TACOS LTD"/>
    <x v="2"/>
    <s v="Jacky Lee"/>
    <s v="ASIA"/>
    <d v="2021-09-29T00:00:00"/>
    <n v="78271"/>
    <x v="1"/>
    <x v="3"/>
    <s v="Q1"/>
    <s v="Sixty Second Avenue"/>
  </r>
  <r>
    <s v="Kaapse pracht BV"/>
    <x v="1"/>
    <s v="Wesly Snake"/>
    <s v="AFRICA"/>
    <d v="2022-12-20T00:00:00"/>
    <n v="78392"/>
    <x v="0"/>
    <x v="2"/>
    <s v="Q1"/>
    <s v="Dunder Mifflin"/>
  </r>
  <r>
    <s v="TACOS LTD"/>
    <x v="0"/>
    <s v="Jacky Lee"/>
    <s v="ASIA"/>
    <d v="2021-09-26T00:00:00"/>
    <n v="78768"/>
    <x v="1"/>
    <x v="11"/>
    <s v="Q1"/>
    <s v="Milliways"/>
  </r>
  <r>
    <s v="Kaapse pracht BV"/>
    <x v="3"/>
    <s v="Wesly Snake"/>
    <s v="AFRICA"/>
    <d v="2022-04-01T00:00:00"/>
    <n v="78866"/>
    <x v="0"/>
    <x v="8"/>
    <s v="Q4"/>
    <s v="Blammo"/>
  </r>
  <r>
    <s v="Amstel Co-op"/>
    <x v="2"/>
    <s v="Math Jenzen"/>
    <s v="EUROPE"/>
    <d v="2021-06-22T00:00:00"/>
    <n v="78877"/>
    <x v="1"/>
    <x v="8"/>
    <s v="Q4"/>
    <s v="St. Anky Bier"/>
  </r>
  <r>
    <s v="TACOS LTD"/>
    <x v="0"/>
    <s v="Jacky Lee"/>
    <s v="ASIA"/>
    <d v="2021-08-08T00:00:00"/>
    <n v="79010"/>
    <x v="1"/>
    <x v="4"/>
    <s v="Q2"/>
    <s v="Minuteman Cafe"/>
  </r>
  <r>
    <s v="Amstel Co-op"/>
    <x v="0"/>
    <s v="Math Jenzen"/>
    <s v="EUROPE"/>
    <d v="2023-11-28T00:00:00"/>
    <n v="79534"/>
    <x v="2"/>
    <x v="10"/>
    <s v="Q2"/>
    <s v="Keedsler Motors"/>
  </r>
  <r>
    <s v="Amstel Co-op"/>
    <x v="1"/>
    <s v="Math Jenzen"/>
    <s v="EUROPE"/>
    <d v="2023-12-20T00:00:00"/>
    <n v="79633"/>
    <x v="2"/>
    <x v="8"/>
    <s v="Q4"/>
    <s v="Cogswell Cogs"/>
  </r>
  <r>
    <s v="TACOS LTD"/>
    <x v="3"/>
    <s v="Jacky Lee"/>
    <s v="ASIA"/>
    <d v="2021-02-23T00:00:00"/>
    <n v="79693"/>
    <x v="1"/>
    <x v="9"/>
    <s v="Q4"/>
    <s v="The Frying Dutchman"/>
  </r>
  <r>
    <s v="TACOS LTD"/>
    <x v="3"/>
    <s v="Jacky Lee"/>
    <s v="ASIA"/>
    <d v="2021-02-23T00:00:00"/>
    <n v="79693"/>
    <x v="1"/>
    <x v="9"/>
    <s v="Q4"/>
    <s v="The Frying Dutchman"/>
  </r>
  <r>
    <s v="Kaapse pracht BV"/>
    <x v="0"/>
    <s v="Wesly Snake"/>
    <s v="AFRICA"/>
    <d v="2022-11-22T00:00:00"/>
    <n v="79853"/>
    <x v="0"/>
    <x v="1"/>
    <s v="Q3"/>
    <s v="Barrytron"/>
  </r>
  <r>
    <s v="TACOS LTD"/>
    <x v="2"/>
    <s v="Jacky Lee"/>
    <s v="ASIA"/>
    <d v="2022-10-07T00:00:00"/>
    <n v="80073"/>
    <x v="0"/>
    <x v="11"/>
    <s v="Q1"/>
    <s v="Globo-Chem"/>
  </r>
  <r>
    <s v="Manhatan sales"/>
    <x v="1"/>
    <s v="John Deckers"/>
    <s v="USA"/>
    <d v="2023-12-01T00:00:00"/>
    <n v="80254"/>
    <x v="2"/>
    <x v="1"/>
    <s v="Q3"/>
    <s v="The Legitimate Businessmens Club"/>
  </r>
  <r>
    <s v="Kaapse pracht BV"/>
    <x v="3"/>
    <s v="Wesly Snake"/>
    <s v="AFRICA"/>
    <d v="2023-10-25T00:00:00"/>
    <n v="80267"/>
    <x v="2"/>
    <x v="10"/>
    <s v="Q2"/>
    <s v="Sonky Rubber Goods"/>
  </r>
  <r>
    <s v="Kaapse pracht BV"/>
    <x v="3"/>
    <s v="Wesly Snake"/>
    <s v="AFRICA"/>
    <d v="2021-10-25T00:00:00"/>
    <n v="80306"/>
    <x v="1"/>
    <x v="6"/>
    <s v="Q4"/>
    <s v="Demo, inc."/>
  </r>
  <r>
    <s v="Manhatan sales"/>
    <x v="0"/>
    <s v="John Deckers"/>
    <s v="USA"/>
    <d v="2023-10-28T00:00:00"/>
    <n v="80441"/>
    <x v="2"/>
    <x v="11"/>
    <s v="Q1"/>
    <s v="Sto Plains Holdings"/>
  </r>
  <r>
    <s v="Manhatan sales"/>
    <x v="3"/>
    <s v="John Deckers"/>
    <s v="USA"/>
    <d v="2022-01-31T00:00:00"/>
    <n v="80487"/>
    <x v="0"/>
    <x v="0"/>
    <s v="Q3"/>
    <s v="Milliways"/>
  </r>
  <r>
    <s v="Manhatan sales"/>
    <x v="0"/>
    <s v="John Deckers"/>
    <s v="USA"/>
    <d v="2021-11-28T00:00:00"/>
    <n v="80563"/>
    <x v="1"/>
    <x v="8"/>
    <s v="Q4"/>
    <s v="Wernham Hogg"/>
  </r>
  <r>
    <s v="Amstel Co-op"/>
    <x v="0"/>
    <s v="Math Jenzen"/>
    <s v="EUROPE"/>
    <d v="2021-04-01T00:00:00"/>
    <n v="80766"/>
    <x v="1"/>
    <x v="8"/>
    <s v="Q4"/>
    <s v="Taggart Transcontinental"/>
  </r>
  <r>
    <s v="TACOS LTD"/>
    <x v="2"/>
    <s v="Jacky Lee"/>
    <s v="ASIA"/>
    <d v="2021-07-07T00:00:00"/>
    <n v="81268"/>
    <x v="1"/>
    <x v="7"/>
    <s v="Q2"/>
    <s v="Rouster and Sideways"/>
  </r>
  <r>
    <s v="TACOS LTD"/>
    <x v="2"/>
    <s v="Jacky Lee"/>
    <s v="ASIA"/>
    <d v="2022-02-15T00:00:00"/>
    <n v="81486"/>
    <x v="0"/>
    <x v="0"/>
    <s v="Q3"/>
    <s v="Omni Consimer Products"/>
  </r>
  <r>
    <s v="TACOS LTD"/>
    <x v="1"/>
    <s v="Jacky Lee"/>
    <s v="ASIA"/>
    <d v="2021-04-20T00:00:00"/>
    <n v="81784"/>
    <x v="1"/>
    <x v="6"/>
    <s v="Q4"/>
    <s v="Acme Corp"/>
  </r>
  <r>
    <s v="Amstel Co-op"/>
    <x v="1"/>
    <s v="Math Jenzen"/>
    <s v="EUROPE"/>
    <d v="2022-05-26T00:00:00"/>
    <n v="81835"/>
    <x v="0"/>
    <x v="3"/>
    <s v="Q1"/>
    <s v="Bluth Company"/>
  </r>
  <r>
    <s v="Kaapse pracht BV"/>
    <x v="3"/>
    <s v="Wesly Snake"/>
    <s v="AFRICA"/>
    <d v="2021-04-19T00:00:00"/>
    <n v="82085"/>
    <x v="1"/>
    <x v="1"/>
    <s v="Q3"/>
    <s v="ABC Telecom"/>
  </r>
  <r>
    <s v="Manhatan sales"/>
    <x v="0"/>
    <s v="John Deckers"/>
    <s v="USA"/>
    <d v="2023-07-26T00:00:00"/>
    <n v="82202"/>
    <x v="2"/>
    <x v="5"/>
    <s v="Q3"/>
    <s v="Bluth Company"/>
  </r>
  <r>
    <s v="TACOS LTD"/>
    <x v="2"/>
    <s v="Jacky Lee"/>
    <s v="ASIA"/>
    <d v="2021-08-17T00:00:00"/>
    <n v="82307"/>
    <x v="1"/>
    <x v="6"/>
    <s v="Q4"/>
    <s v="SpringShield"/>
  </r>
  <r>
    <s v="Manhatan sales"/>
    <x v="2"/>
    <s v="John Deckers"/>
    <s v="USA"/>
    <d v="2022-07-27T00:00:00"/>
    <n v="82315"/>
    <x v="0"/>
    <x v="11"/>
    <s v="Q1"/>
    <s v="The New Firm"/>
  </r>
  <r>
    <s v="Amstel Co-op"/>
    <x v="1"/>
    <s v="Math Jenzen"/>
    <s v="EUROPE"/>
    <d v="2022-04-01T00:00:00"/>
    <n v="82903"/>
    <x v="0"/>
    <x v="2"/>
    <s v="Q1"/>
    <s v="ZiffCorp"/>
  </r>
  <r>
    <s v="Kaapse pracht BV"/>
    <x v="0"/>
    <s v="Wesly Snake"/>
    <s v="AFRICA"/>
    <d v="2021-05-09T00:00:00"/>
    <n v="82921"/>
    <x v="1"/>
    <x v="1"/>
    <s v="Q3"/>
    <s v="Mr. Sparkle"/>
  </r>
  <r>
    <s v="Amstel Co-op"/>
    <x v="1"/>
    <s v="Math Jenzen"/>
    <s v="EUROPE"/>
    <d v="2021-11-14T00:00:00"/>
    <n v="83252"/>
    <x v="1"/>
    <x v="9"/>
    <s v="Q4"/>
    <s v="Monks Diner"/>
  </r>
  <r>
    <s v="TACOS LTD"/>
    <x v="2"/>
    <s v="Jacky Lee"/>
    <s v="ASIA"/>
    <d v="2022-06-08T00:00:00"/>
    <n v="83262"/>
    <x v="0"/>
    <x v="9"/>
    <s v="Q4"/>
    <s v="Sombra Corporation"/>
  </r>
  <r>
    <s v="TACOS LTD"/>
    <x v="0"/>
    <s v="Jacky Lee"/>
    <s v="ASIA"/>
    <d v="2022-12-02T00:00:00"/>
    <n v="83315"/>
    <x v="0"/>
    <x v="2"/>
    <s v="Q1"/>
    <s v="Gringotts"/>
  </r>
  <r>
    <s v="Amstel Co-op"/>
    <x v="2"/>
    <s v="Math Jenzen"/>
    <s v="EUROPE"/>
    <d v="2023-09-07T00:00:00"/>
    <n v="83675"/>
    <x v="2"/>
    <x v="2"/>
    <s v="Q1"/>
    <s v="LuthorCorp"/>
  </r>
  <r>
    <s v="TACOS LTD"/>
    <x v="1"/>
    <s v="Jacky Lee"/>
    <s v="ASIA"/>
    <d v="2022-06-23T00:00:00"/>
    <n v="83776"/>
    <x v="0"/>
    <x v="4"/>
    <s v="Q2"/>
    <s v="Colonial Movers"/>
  </r>
  <r>
    <s v="Kaapse pracht BV"/>
    <x v="3"/>
    <s v="Wesly Snake"/>
    <s v="AFRICA"/>
    <d v="2021-12-20T00:00:00"/>
    <n v="84104"/>
    <x v="1"/>
    <x v="10"/>
    <s v="Q2"/>
    <s v="Smith and Co."/>
  </r>
  <r>
    <s v="Kaapse pracht BV"/>
    <x v="2"/>
    <s v="Wesly Snake"/>
    <s v="AFRICA"/>
    <d v="2021-10-11T00:00:00"/>
    <n v="84129"/>
    <x v="1"/>
    <x v="11"/>
    <s v="Q1"/>
    <s v="Klimpys"/>
  </r>
  <r>
    <s v="TACOS LTD"/>
    <x v="3"/>
    <s v="Jacky Lee"/>
    <s v="ASIA"/>
    <d v="2021-11-28T00:00:00"/>
    <n v="84277"/>
    <x v="1"/>
    <x v="5"/>
    <s v="Q3"/>
    <s v="Big T Burgers and Fries"/>
  </r>
  <r>
    <s v="Amstel Co-op"/>
    <x v="3"/>
    <s v="Math Jenzen"/>
    <s v="EUROPE"/>
    <d v="2023-07-14T00:00:00"/>
    <n v="84818"/>
    <x v="2"/>
    <x v="9"/>
    <s v="Q4"/>
    <s v="Osato Chemicals"/>
  </r>
  <r>
    <s v="Amstel Co-op"/>
    <x v="1"/>
    <s v="Math Jenzen"/>
    <s v="EUROPE"/>
    <d v="2021-05-26T00:00:00"/>
    <n v="84912"/>
    <x v="1"/>
    <x v="4"/>
    <s v="Q2"/>
    <s v="Big Kahuna Burger"/>
  </r>
  <r>
    <s v="Manhatan sales"/>
    <x v="3"/>
    <s v="John Deckers"/>
    <s v="USA"/>
    <d v="2021-04-05T00:00:00"/>
    <n v="85568"/>
    <x v="1"/>
    <x v="1"/>
    <s v="Q3"/>
    <s v="Barrytron"/>
  </r>
  <r>
    <s v="Kaapse pracht BV"/>
    <x v="1"/>
    <s v="Wesly Snake"/>
    <s v="AFRICA"/>
    <d v="2023-09-13T00:00:00"/>
    <n v="85616"/>
    <x v="2"/>
    <x v="3"/>
    <s v="Q1"/>
    <s v="Compuglobalhypermeganet"/>
  </r>
  <r>
    <s v="TACOS LTD"/>
    <x v="0"/>
    <s v="Jacky Lee"/>
    <s v="ASIA"/>
    <d v="2021-06-29T00:00:00"/>
    <n v="85667"/>
    <x v="1"/>
    <x v="6"/>
    <s v="Q4"/>
    <s v="Acme, inc."/>
  </r>
  <r>
    <s v="Amstel Co-op"/>
    <x v="3"/>
    <s v="Math Jenzen"/>
    <s v="EUROPE"/>
    <d v="2022-09-07T00:00:00"/>
    <n v="85681"/>
    <x v="0"/>
    <x v="0"/>
    <s v="Q3"/>
    <s v="Ankh-Sto Associates"/>
  </r>
  <r>
    <s v="TACOS LTD"/>
    <x v="1"/>
    <s v="Jacky Lee"/>
    <s v="ASIA"/>
    <d v="2022-12-20T00:00:00"/>
    <n v="85777"/>
    <x v="0"/>
    <x v="1"/>
    <s v="Q3"/>
    <s v="General Products"/>
  </r>
  <r>
    <s v="Amstel Co-op"/>
    <x v="1"/>
    <s v="Math Jenzen"/>
    <s v="EUROPE"/>
    <d v="2022-11-08T00:00:00"/>
    <n v="86024"/>
    <x v="0"/>
    <x v="0"/>
    <s v="Q3"/>
    <s v="Mooby Corp"/>
  </r>
  <r>
    <s v="Amstel Co-op"/>
    <x v="3"/>
    <s v="Math Jenzen"/>
    <s v="EUROPE"/>
    <d v="2022-11-19T00:00:00"/>
    <n v="86046"/>
    <x v="0"/>
    <x v="10"/>
    <s v="Q2"/>
    <s v="Sample Company"/>
  </r>
  <r>
    <s v="Manhatan sales"/>
    <x v="1"/>
    <s v="John Deckers"/>
    <s v="USA"/>
    <d v="2023-10-01T00:00:00"/>
    <n v="86327"/>
    <x v="2"/>
    <x v="9"/>
    <s v="Q4"/>
    <s v="United Fried Chicken"/>
  </r>
  <r>
    <s v="Kaapse pracht BV"/>
    <x v="1"/>
    <s v="Wesly Snake"/>
    <s v="AFRICA"/>
    <d v="2021-10-18T00:00:00"/>
    <n v="86610"/>
    <x v="1"/>
    <x v="7"/>
    <s v="Q2"/>
    <s v="Wentworth Industries"/>
  </r>
  <r>
    <s v="Manhatan sales"/>
    <x v="0"/>
    <s v="John Deckers"/>
    <s v="USA"/>
    <d v="2023-08-12T00:00:00"/>
    <n v="86647"/>
    <x v="2"/>
    <x v="9"/>
    <s v="Q4"/>
    <s v="Three Waters"/>
  </r>
  <r>
    <s v="Kaapse pracht BV"/>
    <x v="2"/>
    <s v="Wesly Snake"/>
    <s v="AFRICA"/>
    <d v="2023-10-04T00:00:00"/>
    <n v="86706"/>
    <x v="2"/>
    <x v="11"/>
    <s v="Q1"/>
    <s v="Axis Chemical Co."/>
  </r>
  <r>
    <s v="Amstel Co-op"/>
    <x v="2"/>
    <s v="Math Jenzen"/>
    <s v="EUROPE"/>
    <d v="2022-05-09T00:00:00"/>
    <n v="86890"/>
    <x v="0"/>
    <x v="6"/>
    <s v="Q4"/>
    <s v="Demo Company"/>
  </r>
  <r>
    <s v="Manhatan sales"/>
    <x v="3"/>
    <s v="John Deckers"/>
    <s v="USA"/>
    <d v="2021-06-08T00:00:00"/>
    <n v="87079"/>
    <x v="1"/>
    <x v="4"/>
    <s v="Q2"/>
    <s v="Zevo Toys"/>
  </r>
  <r>
    <s v="TACOS LTD"/>
    <x v="0"/>
    <s v="Jacky Lee"/>
    <s v="ASIA"/>
    <d v="2023-02-08T00:00:00"/>
    <n v="87105"/>
    <x v="2"/>
    <x v="4"/>
    <s v="Q2"/>
    <s v="Spacely Sprockets"/>
  </r>
  <r>
    <s v="TACOS LTD"/>
    <x v="1"/>
    <s v="Jacky Lee"/>
    <s v="ASIA"/>
    <d v="2023-11-28T00:00:00"/>
    <n v="87184"/>
    <x v="2"/>
    <x v="2"/>
    <s v="Q1"/>
    <s v="Primatech"/>
  </r>
  <r>
    <s v="Manhatan sales"/>
    <x v="0"/>
    <s v="John Deckers"/>
    <s v="USA"/>
    <d v="2022-12-13T00:00:00"/>
    <n v="87319"/>
    <x v="0"/>
    <x v="1"/>
    <s v="Q3"/>
    <s v="Demo Company"/>
  </r>
  <r>
    <s v="TACOS LTD"/>
    <x v="1"/>
    <s v="Jacky Lee"/>
    <s v="ASIA"/>
    <d v="2023-11-28T00:00:00"/>
    <n v="87571"/>
    <x v="2"/>
    <x v="4"/>
    <s v="Q2"/>
    <s v="Stay Puft Corporation"/>
  </r>
  <r>
    <s v="Kaapse pracht BV"/>
    <x v="3"/>
    <s v="Wesly Snake"/>
    <s v="AFRICA"/>
    <d v="2021-01-03T00:00:00"/>
    <n v="87683"/>
    <x v="1"/>
    <x v="4"/>
    <s v="Q2"/>
    <s v="Demo Company"/>
  </r>
  <r>
    <s v="Kaapse pracht BV"/>
    <x v="3"/>
    <s v="Wesly Snake"/>
    <s v="AFRICA"/>
    <d v="2021-01-03T00:00:00"/>
    <n v="87683"/>
    <x v="1"/>
    <x v="4"/>
    <s v="Q2"/>
    <s v="Demo Company"/>
  </r>
  <r>
    <s v="Manhatan sales"/>
    <x v="2"/>
    <s v="John Deckers"/>
    <s v="USA"/>
    <d v="2023-09-08T00:00:00"/>
    <n v="87868"/>
    <x v="2"/>
    <x v="8"/>
    <s v="Q4"/>
    <s v="Sample, inc"/>
  </r>
  <r>
    <s v="TACOS LTD"/>
    <x v="1"/>
    <s v="Jacky Lee"/>
    <s v="ASIA"/>
    <d v="2022-09-06T00:00:00"/>
    <n v="87871"/>
    <x v="0"/>
    <x v="8"/>
    <s v="Q4"/>
    <s v="Videlectrix"/>
  </r>
  <r>
    <s v="Manhatan sales"/>
    <x v="1"/>
    <s v="John Deckers"/>
    <s v="USA"/>
    <d v="2021-10-28T00:00:00"/>
    <n v="87887"/>
    <x v="1"/>
    <x v="11"/>
    <s v="Q1"/>
    <s v="BLAND Corporation"/>
  </r>
  <r>
    <s v="Manhatan sales"/>
    <x v="2"/>
    <s v="John Deckers"/>
    <s v="USA"/>
    <d v="2021-12-01T00:00:00"/>
    <n v="88003"/>
    <x v="1"/>
    <x v="3"/>
    <s v="Q1"/>
    <s v="Keedsler Motors"/>
  </r>
  <r>
    <s v="TACOS LTD"/>
    <x v="1"/>
    <s v="Jacky Lee"/>
    <s v="ASIA"/>
    <d v="2021-09-07T00:00:00"/>
    <n v="88071"/>
    <x v="1"/>
    <x v="5"/>
    <s v="Q3"/>
    <s v="Sample Company"/>
  </r>
  <r>
    <s v="Manhatan sales"/>
    <x v="2"/>
    <s v="John Deckers"/>
    <s v="USA"/>
    <d v="2023-07-06T00:00:00"/>
    <n v="88297"/>
    <x v="2"/>
    <x v="9"/>
    <s v="Q4"/>
    <s v="Sample Company"/>
  </r>
  <r>
    <s v="Amstel Co-op"/>
    <x v="2"/>
    <s v="Math Jenzen"/>
    <s v="EUROPE"/>
    <d v="2021-07-27T00:00:00"/>
    <n v="88305"/>
    <x v="1"/>
    <x v="11"/>
    <s v="Q1"/>
    <s v="Duff Brewing Company"/>
  </r>
  <r>
    <s v="Kaapse pracht BV"/>
    <x v="1"/>
    <s v="Wesly Snake"/>
    <s v="AFRICA"/>
    <d v="2021-02-14T00:00:00"/>
    <n v="88575"/>
    <x v="1"/>
    <x v="3"/>
    <s v="Q1"/>
    <s v="Sombra Corporation"/>
  </r>
  <r>
    <s v="Kaapse pracht BV"/>
    <x v="1"/>
    <s v="Wesly Snake"/>
    <s v="AFRICA"/>
    <d v="2021-02-14T00:00:00"/>
    <n v="88575"/>
    <x v="1"/>
    <x v="3"/>
    <s v="Q1"/>
    <s v="Sombra Corporation"/>
  </r>
  <r>
    <s v="Manhatan sales"/>
    <x v="1"/>
    <s v="John Deckers"/>
    <s v="USA"/>
    <d v="2021-01-25T00:00:00"/>
    <n v="88585"/>
    <x v="1"/>
    <x v="5"/>
    <s v="Q3"/>
    <s v="Sixty Second Avenue"/>
  </r>
  <r>
    <s v="Manhatan sales"/>
    <x v="1"/>
    <s v="John Deckers"/>
    <s v="USA"/>
    <d v="2021-01-25T00:00:00"/>
    <n v="88585"/>
    <x v="1"/>
    <x v="5"/>
    <s v="Q3"/>
    <s v="Sixty Second Avenue"/>
  </r>
  <r>
    <s v="Manhatan sales"/>
    <x v="0"/>
    <s v="John Deckers"/>
    <s v="USA"/>
    <d v="2023-10-21T00:00:00"/>
    <n v="88672"/>
    <x v="2"/>
    <x v="1"/>
    <s v="Q3"/>
    <s v="ZiffCorp"/>
  </r>
  <r>
    <s v="Manhatan sales"/>
    <x v="0"/>
    <s v="John Deckers"/>
    <s v="USA"/>
    <d v="2021-02-23T00:00:00"/>
    <n v="88701"/>
    <x v="1"/>
    <x v="5"/>
    <s v="Q3"/>
    <s v="Sonky Rubber Goods"/>
  </r>
  <r>
    <s v="Manhatan sales"/>
    <x v="0"/>
    <s v="John Deckers"/>
    <s v="USA"/>
    <d v="2021-02-23T00:00:00"/>
    <n v="88701"/>
    <x v="1"/>
    <x v="5"/>
    <s v="Q3"/>
    <s v="Sonky Rubber Goods"/>
  </r>
  <r>
    <s v="TACOS LTD"/>
    <x v="1"/>
    <s v="Jacky Lee"/>
    <s v="ASIA"/>
    <d v="2023-10-04T00:00:00"/>
    <n v="88717"/>
    <x v="2"/>
    <x v="9"/>
    <s v="Q4"/>
    <s v="Petrox Oil Company"/>
  </r>
  <r>
    <s v="Amstel Co-op"/>
    <x v="0"/>
    <s v="Math Jenzen"/>
    <s v="EUROPE"/>
    <d v="2022-04-01T00:00:00"/>
    <n v="88743"/>
    <x v="0"/>
    <x v="10"/>
    <s v="Q2"/>
    <s v="North Central Positronics"/>
  </r>
  <r>
    <s v="TACOS LTD"/>
    <x v="2"/>
    <s v="Jacky Lee"/>
    <s v="ASIA"/>
    <d v="2023-09-26T00:00:00"/>
    <n v="88763"/>
    <x v="2"/>
    <x v="0"/>
    <s v="Q3"/>
    <s v="Powell Motors"/>
  </r>
  <r>
    <s v="Manhatan sales"/>
    <x v="3"/>
    <s v="John Deckers"/>
    <s v="USA"/>
    <d v="2022-09-07T00:00:00"/>
    <n v="89023"/>
    <x v="0"/>
    <x v="8"/>
    <s v="Q4"/>
    <s v="Tip Top Cafe"/>
  </r>
  <r>
    <s v="Kaapse pracht BV"/>
    <x v="1"/>
    <s v="Wesly Snake"/>
    <s v="AFRICA"/>
    <d v="2021-06-02T00:00:00"/>
    <n v="89040"/>
    <x v="1"/>
    <x v="5"/>
    <s v="Q3"/>
    <s v="Bluth Company"/>
  </r>
  <r>
    <s v="TACOS LTD"/>
    <x v="0"/>
    <s v="Jacky Lee"/>
    <s v="ASIA"/>
    <d v="2021-04-14T00:00:00"/>
    <n v="89126"/>
    <x v="1"/>
    <x v="5"/>
    <s v="Q3"/>
    <s v="Central Perk"/>
  </r>
  <r>
    <s v="TACOS LTD"/>
    <x v="3"/>
    <s v="Jacky Lee"/>
    <s v="ASIA"/>
    <d v="2022-01-25T00:00:00"/>
    <n v="89436"/>
    <x v="0"/>
    <x v="7"/>
    <s v="Q2"/>
    <s v="Strickland Propane"/>
  </r>
  <r>
    <s v="Kaapse pracht BV"/>
    <x v="2"/>
    <s v="Wesly Snake"/>
    <s v="AFRICA"/>
    <d v="2021-12-31T00:00:00"/>
    <n v="89557"/>
    <x v="1"/>
    <x v="7"/>
    <s v="Q2"/>
    <s v="Milliways"/>
  </r>
  <r>
    <s v="Kaapse pracht BV"/>
    <x v="0"/>
    <s v="Wesly Snake"/>
    <s v="AFRICA"/>
    <d v="2023-09-07T00:00:00"/>
    <n v="89734"/>
    <x v="2"/>
    <x v="3"/>
    <s v="Q1"/>
    <s v="Petrox Oil Company"/>
  </r>
  <r>
    <s v="Amstel Co-op"/>
    <x v="0"/>
    <s v="Math Jenzen"/>
    <s v="EUROPE"/>
    <d v="2022-04-01T00:00:00"/>
    <n v="89809"/>
    <x v="0"/>
    <x v="0"/>
    <s v="Q3"/>
    <s v="Sto Plains Holdings"/>
  </r>
  <r>
    <s v="Manhatan sales"/>
    <x v="3"/>
    <s v="John Deckers"/>
    <s v="USA"/>
    <d v="2022-10-11T00:00:00"/>
    <n v="90035"/>
    <x v="0"/>
    <x v="3"/>
    <s v="Q1"/>
    <s v="Big T Burgers and Fries"/>
  </r>
  <r>
    <s v="TACOS LTD"/>
    <x v="0"/>
    <s v="Jacky Lee"/>
    <s v="ASIA"/>
    <d v="2022-12-02T00:00:00"/>
    <n v="90217"/>
    <x v="0"/>
    <x v="11"/>
    <s v="Q1"/>
    <s v="Flowers By Irene"/>
  </r>
  <r>
    <s v="Kaapse pracht BV"/>
    <x v="0"/>
    <s v="Wesly Snake"/>
    <s v="AFRICA"/>
    <d v="2023-09-07T00:00:00"/>
    <n v="90340"/>
    <x v="2"/>
    <x v="2"/>
    <s v="Q1"/>
    <s v="Nordyne Defense Dynamics"/>
  </r>
  <r>
    <s v="TACOS LTD"/>
    <x v="3"/>
    <s v="Jacky Lee"/>
    <s v="ASIA"/>
    <d v="2021-09-07T00:00:00"/>
    <n v="90362"/>
    <x v="1"/>
    <x v="4"/>
    <s v="Q2"/>
    <s v="Atlantic Northern"/>
  </r>
  <r>
    <s v="Manhatan sales"/>
    <x v="3"/>
    <s v="John Deckers"/>
    <s v="USA"/>
    <d v="2023-09-15T00:00:00"/>
    <n v="90387"/>
    <x v="2"/>
    <x v="1"/>
    <s v="Q3"/>
    <s v="Mr. Sparkle"/>
  </r>
  <r>
    <s v="Amstel Co-op"/>
    <x v="1"/>
    <s v="Math Jenzen"/>
    <s v="EUROPE"/>
    <d v="2021-05-26T00:00:00"/>
    <n v="90448"/>
    <x v="1"/>
    <x v="6"/>
    <s v="Q4"/>
    <s v="The Krusty Krab"/>
  </r>
  <r>
    <s v="TACOS LTD"/>
    <x v="0"/>
    <s v="Jacky Lee"/>
    <s v="ASIA"/>
    <d v="2022-12-02T00:00:00"/>
    <n v="90547"/>
    <x v="0"/>
    <x v="4"/>
    <s v="Q2"/>
    <s v="The Legitimate Businessmens Club"/>
  </r>
  <r>
    <s v="Manhatan sales"/>
    <x v="3"/>
    <s v="John Deckers"/>
    <s v="USA"/>
    <d v="2023-06-30T00:00:00"/>
    <n v="90599"/>
    <x v="2"/>
    <x v="3"/>
    <s v="Q1"/>
    <s v="Allied Biscuit"/>
  </r>
  <r>
    <s v="Amstel Co-op"/>
    <x v="2"/>
    <s v="Math Jenzen"/>
    <s v="EUROPE"/>
    <d v="2023-11-15T00:00:00"/>
    <n v="90717"/>
    <x v="2"/>
    <x v="3"/>
    <s v="Q1"/>
    <s v="North Central Positronics"/>
  </r>
  <r>
    <s v="Manhatan sales"/>
    <x v="2"/>
    <s v="John Deckers"/>
    <s v="USA"/>
    <d v="2023-06-29T00:00:00"/>
    <n v="90967"/>
    <x v="2"/>
    <x v="5"/>
    <s v="Q3"/>
    <s v="Fake Brothers"/>
  </r>
  <r>
    <s v="Kaapse pracht BV"/>
    <x v="3"/>
    <s v="Wesly Snake"/>
    <s v="AFRICA"/>
    <d v="2021-02-01T00:00:00"/>
    <n v="91033"/>
    <x v="1"/>
    <x v="7"/>
    <s v="Q2"/>
    <s v="Foo Bars"/>
  </r>
  <r>
    <s v="Kaapse pracht BV"/>
    <x v="3"/>
    <s v="Wesly Snake"/>
    <s v="AFRICA"/>
    <d v="2021-02-01T00:00:00"/>
    <n v="91033"/>
    <x v="1"/>
    <x v="7"/>
    <s v="Q2"/>
    <s v="Foo Bars"/>
  </r>
  <r>
    <s v="Manhatan sales"/>
    <x v="1"/>
    <s v="John Deckers"/>
    <s v="USA"/>
    <d v="2021-09-14T00:00:00"/>
    <n v="91122"/>
    <x v="1"/>
    <x v="3"/>
    <s v="Q1"/>
    <s v="Burleigh and Stronginthearm"/>
  </r>
  <r>
    <s v="TACOS LTD"/>
    <x v="1"/>
    <s v="Jacky Lee"/>
    <s v="ASIA"/>
    <d v="2021-09-14T00:00:00"/>
    <n v="91166"/>
    <x v="1"/>
    <x v="1"/>
    <s v="Q3"/>
    <s v="Demo, inc."/>
  </r>
  <r>
    <s v="Kaapse pracht BV"/>
    <x v="3"/>
    <s v="Wesly Snake"/>
    <s v="AFRICA"/>
    <d v="2022-07-07T00:00:00"/>
    <n v="91228"/>
    <x v="0"/>
    <x v="5"/>
    <s v="Q3"/>
    <s v="Corellian Engineering Corporation"/>
  </r>
  <r>
    <s v="Kaapse pracht BV"/>
    <x v="0"/>
    <s v="Wesly Snake"/>
    <s v="AFRICA"/>
    <d v="2023-07-14T00:00:00"/>
    <n v="91812"/>
    <x v="2"/>
    <x v="6"/>
    <s v="Q4"/>
    <s v="C.H. Lavatory and Sons"/>
  </r>
  <r>
    <s v="Kaapse pracht BV"/>
    <x v="2"/>
    <s v="Wesly Snake"/>
    <s v="AFRICA"/>
    <d v="2022-12-20T00:00:00"/>
    <n v="92590"/>
    <x v="0"/>
    <x v="2"/>
    <s v="Q1"/>
    <s v="Western Gas &amp; Electric"/>
  </r>
  <r>
    <s v="TACOS LTD"/>
    <x v="3"/>
    <s v="Jacky Lee"/>
    <s v="ASIA"/>
    <d v="2023-11-28T00:00:00"/>
    <n v="92891"/>
    <x v="2"/>
    <x v="1"/>
    <s v="Q3"/>
    <s v="Input, Inc."/>
  </r>
  <r>
    <s v="Kaapse pracht BV"/>
    <x v="3"/>
    <s v="Wesly Snake"/>
    <s v="AFRICA"/>
    <d v="2021-12-17T00:00:00"/>
    <n v="92944"/>
    <x v="1"/>
    <x v="8"/>
    <s v="Q4"/>
    <s v="Sample, inc"/>
  </r>
  <r>
    <s v="Amstel Co-op"/>
    <x v="3"/>
    <s v="Math Jenzen"/>
    <s v="EUROPE"/>
    <d v="2021-02-09T00:00:00"/>
    <n v="92995"/>
    <x v="1"/>
    <x v="4"/>
    <s v="Q2"/>
    <s v="Gadgetron"/>
  </r>
  <r>
    <s v="Amstel Co-op"/>
    <x v="3"/>
    <s v="Math Jenzen"/>
    <s v="EUROPE"/>
    <d v="2021-02-09T00:00:00"/>
    <n v="92995"/>
    <x v="1"/>
    <x v="4"/>
    <s v="Q2"/>
    <s v="Gadgetron"/>
  </r>
  <r>
    <s v="Amstel Co-op"/>
    <x v="2"/>
    <s v="Math Jenzen"/>
    <s v="EUROPE"/>
    <d v="2023-04-06T00:00:00"/>
    <n v="93159"/>
    <x v="2"/>
    <x v="5"/>
    <s v="Q3"/>
    <s v="Wayne Enterprises"/>
  </r>
  <r>
    <s v="Kaapse pracht BV"/>
    <x v="3"/>
    <s v="Wesly Snake"/>
    <s v="AFRICA"/>
    <d v="2023-03-16T00:00:00"/>
    <n v="93577"/>
    <x v="2"/>
    <x v="3"/>
    <s v="Q1"/>
    <s v="Initech"/>
  </r>
  <r>
    <s v="TACOS LTD"/>
    <x v="2"/>
    <s v="Jacky Lee"/>
    <s v="ASIA"/>
    <d v="2021-10-19T00:00:00"/>
    <n v="93605"/>
    <x v="1"/>
    <x v="10"/>
    <s v="Q2"/>
    <s v="Megadodo Publications"/>
  </r>
  <r>
    <s v="Kaapse pracht BV"/>
    <x v="0"/>
    <s v="Wesly Snake"/>
    <s v="AFRICA"/>
    <d v="2021-12-21T00:00:00"/>
    <n v="94075"/>
    <x v="1"/>
    <x v="11"/>
    <s v="Q1"/>
    <s v="Ankh-Sto Associates"/>
  </r>
  <r>
    <s v="TACOS LTD"/>
    <x v="1"/>
    <s v="Jacky Lee"/>
    <s v="ASIA"/>
    <d v="2023-11-03T00:00:00"/>
    <n v="94240"/>
    <x v="2"/>
    <x v="7"/>
    <s v="Q2"/>
    <s v="Wernham Hogg"/>
  </r>
  <r>
    <s v="Amstel Co-op"/>
    <x v="3"/>
    <s v="Math Jenzen"/>
    <s v="EUROPE"/>
    <d v="2022-07-06T00:00:00"/>
    <n v="94259"/>
    <x v="0"/>
    <x v="11"/>
    <s v="Q1"/>
    <s v="QWERTY Logistics"/>
  </r>
  <r>
    <s v="Kaapse pracht BV"/>
    <x v="1"/>
    <s v="Wesly Snake"/>
    <s v="AFRICA"/>
    <d v="2021-11-28T00:00:00"/>
    <n v="94271"/>
    <x v="1"/>
    <x v="6"/>
    <s v="Q4"/>
    <s v="Thatherton Fuels"/>
  </r>
  <r>
    <s v="Amstel Co-op"/>
    <x v="0"/>
    <s v="Math Jenzen"/>
    <s v="EUROPE"/>
    <d v="2022-04-01T00:00:00"/>
    <n v="94596"/>
    <x v="0"/>
    <x v="9"/>
    <s v="Q4"/>
    <s v="Wayne Enterprises"/>
  </r>
  <r>
    <s v="Amstel Co-op"/>
    <x v="0"/>
    <s v="Math Jenzen"/>
    <s v="EUROPE"/>
    <d v="2023-06-15T00:00:00"/>
    <n v="94652"/>
    <x v="2"/>
    <x v="1"/>
    <s v="Q3"/>
    <s v="Industrial Automation"/>
  </r>
  <r>
    <s v="Amstel Co-op"/>
    <x v="2"/>
    <s v="Math Jenzen"/>
    <s v="EUROPE"/>
    <d v="2021-02-02T00:00:00"/>
    <n v="94828"/>
    <x v="1"/>
    <x v="2"/>
    <s v="Q1"/>
    <s v="Spacely Sprockets"/>
  </r>
  <r>
    <s v="Amstel Co-op"/>
    <x v="2"/>
    <s v="Math Jenzen"/>
    <s v="EUROPE"/>
    <d v="2021-02-02T00:00:00"/>
    <n v="94828"/>
    <x v="1"/>
    <x v="2"/>
    <s v="Q1"/>
    <s v="Spacely Sprockets"/>
  </r>
  <r>
    <s v="Amstel Co-op"/>
    <x v="3"/>
    <s v="Math Jenzen"/>
    <s v="EUROPE"/>
    <d v="2023-11-14T00:00:00"/>
    <n v="94904"/>
    <x v="2"/>
    <x v="7"/>
    <s v="Q2"/>
    <s v="Mooby Corp"/>
  </r>
  <r>
    <s v="TACOS LTD"/>
    <x v="1"/>
    <s v="Jacky Lee"/>
    <s v="ASIA"/>
    <d v="2022-06-23T00:00:00"/>
    <n v="94980"/>
    <x v="0"/>
    <x v="2"/>
    <s v="Q1"/>
    <s v="Industrial Automation"/>
  </r>
  <r>
    <s v="Manhatan sales"/>
    <x v="3"/>
    <s v="John Deckers"/>
    <s v="USA"/>
    <d v="2023-09-08T00:00:00"/>
    <n v="95527"/>
    <x v="2"/>
    <x v="2"/>
    <s v="Q1"/>
    <s v="Acme Corp"/>
  </r>
  <r>
    <s v="TACOS LTD"/>
    <x v="2"/>
    <s v="Jacky Lee"/>
    <s v="ASIA"/>
    <d v="2023-05-12T00:00:00"/>
    <n v="95529"/>
    <x v="2"/>
    <x v="9"/>
    <s v="Q4"/>
    <s v="Sirius Cybernetics Corporation"/>
  </r>
  <r>
    <s v="Kaapse pracht BV"/>
    <x v="3"/>
    <s v="Wesly Snake"/>
    <s v="AFRICA"/>
    <d v="2023-10-04T00:00:00"/>
    <n v="95561"/>
    <x v="2"/>
    <x v="4"/>
    <s v="Q2"/>
    <s v="Primatech"/>
  </r>
  <r>
    <s v="Kaapse pracht BV"/>
    <x v="0"/>
    <s v="Wesly Snake"/>
    <s v="AFRICA"/>
    <d v="2022-09-26T00:00:00"/>
    <n v="95596"/>
    <x v="0"/>
    <x v="9"/>
    <s v="Q4"/>
    <s v="General Forge and Foundry"/>
  </r>
  <r>
    <s v="Kaapse pracht BV"/>
    <x v="0"/>
    <s v="Wesly Snake"/>
    <s v="AFRICA"/>
    <d v="2023-01-03T00:00:00"/>
    <n v="95630"/>
    <x v="2"/>
    <x v="11"/>
    <s v="Q1"/>
    <s v="Roxxon"/>
  </r>
  <r>
    <s v="Manhatan sales"/>
    <x v="2"/>
    <s v="John Deckers"/>
    <s v="USA"/>
    <d v="2021-10-31T00:00:00"/>
    <n v="95705"/>
    <x v="1"/>
    <x v="6"/>
    <s v="Q4"/>
    <s v="General Products"/>
  </r>
  <r>
    <s v="Kaapse pracht BV"/>
    <x v="2"/>
    <s v="Wesly Snake"/>
    <s v="AFRICA"/>
    <d v="2022-11-28T00:00:00"/>
    <n v="95829"/>
    <x v="0"/>
    <x v="3"/>
    <s v="Q1"/>
    <s v="Mammoth Pictures"/>
  </r>
  <r>
    <s v="TACOS LTD"/>
    <x v="2"/>
    <s v="Jacky Lee"/>
    <s v="ASIA"/>
    <d v="2023-02-15T00:00:00"/>
    <n v="95925"/>
    <x v="2"/>
    <x v="1"/>
    <s v="Q3"/>
    <s v="Kumatsu Motors"/>
  </r>
  <r>
    <s v="Amstel Co-op"/>
    <x v="3"/>
    <s v="Math Jenzen"/>
    <s v="EUROPE"/>
    <d v="2022-01-25T00:00:00"/>
    <n v="95980"/>
    <x v="0"/>
    <x v="2"/>
    <s v="Q1"/>
    <s v="ABC Telecom"/>
  </r>
  <r>
    <s v="Manhatan sales"/>
    <x v="1"/>
    <s v="John Deckers"/>
    <s v="USA"/>
    <d v="2022-06-02T00:00:00"/>
    <n v="96007"/>
    <x v="0"/>
    <x v="0"/>
    <s v="Q3"/>
    <s v="Globo-Chem"/>
  </r>
  <r>
    <s v="Kaapse pracht BV"/>
    <x v="3"/>
    <s v="Wesly Snake"/>
    <s v="AFRICA"/>
    <d v="2023-07-07T00:00:00"/>
    <n v="96209"/>
    <x v="2"/>
    <x v="8"/>
    <s v="Q4"/>
    <s v="BLAND Corporation"/>
  </r>
  <r>
    <s v="Kaapse pracht BV"/>
    <x v="2"/>
    <s v="Wesly Snake"/>
    <s v="AFRICA"/>
    <d v="2022-05-09T00:00:00"/>
    <n v="96341"/>
    <x v="0"/>
    <x v="1"/>
    <s v="Q3"/>
    <s v="The Legitimate Businessmens Club"/>
  </r>
  <r>
    <s v="Amstel Co-op"/>
    <x v="2"/>
    <s v="Math Jenzen"/>
    <s v="EUROPE"/>
    <d v="2022-09-26T00:00:00"/>
    <n v="96375"/>
    <x v="0"/>
    <x v="11"/>
    <s v="Q1"/>
    <s v="Tip Top Cafe"/>
  </r>
  <r>
    <s v="Manhatan sales"/>
    <x v="3"/>
    <s v="John Deckers"/>
    <s v="USA"/>
    <d v="2021-10-07T00:00:00"/>
    <n v="96469"/>
    <x v="1"/>
    <x v="11"/>
    <s v="Q1"/>
    <s v="Videlectrix"/>
  </r>
  <r>
    <s v="Amstel Co-op"/>
    <x v="1"/>
    <s v="Math Jenzen"/>
    <s v="EUROPE"/>
    <d v="2021-05-26T00:00:00"/>
    <n v="96690"/>
    <x v="1"/>
    <x v="7"/>
    <s v="Q2"/>
    <s v="Chez Quis"/>
  </r>
  <r>
    <s v="TACOS LTD"/>
    <x v="1"/>
    <s v="Jacky Lee"/>
    <s v="ASIA"/>
    <d v="2021-12-14T00:00:00"/>
    <n v="96755"/>
    <x v="1"/>
    <x v="4"/>
    <s v="Q2"/>
    <s v="ABC Telecom"/>
  </r>
  <r>
    <s v="Kaapse pracht BV"/>
    <x v="0"/>
    <s v="Wesly Snake"/>
    <s v="AFRICA"/>
    <d v="2022-04-04T00:00:00"/>
    <n v="96978"/>
    <x v="0"/>
    <x v="6"/>
    <s v="Q4"/>
    <s v="Spacely Sprockets"/>
  </r>
  <r>
    <s v="Kaapse pracht BV"/>
    <x v="0"/>
    <s v="Wesly Snake"/>
    <s v="AFRICA"/>
    <d v="2022-04-01T00:00:00"/>
    <n v="97314"/>
    <x v="0"/>
    <x v="2"/>
    <s v="Q1"/>
    <s v="Input, Inc."/>
  </r>
  <r>
    <s v="TACOS LTD"/>
    <x v="2"/>
    <s v="Jacky Lee"/>
    <s v="ASIA"/>
    <d v="2022-08-04T00:00:00"/>
    <n v="97319"/>
    <x v="0"/>
    <x v="4"/>
    <s v="Q2"/>
    <s v="Mr. Sparkle"/>
  </r>
  <r>
    <s v="Amstel Co-op"/>
    <x v="0"/>
    <s v="Math Jenzen"/>
    <s v="EUROPE"/>
    <d v="2022-04-01T00:00:00"/>
    <n v="97708"/>
    <x v="0"/>
    <x v="6"/>
    <s v="Q4"/>
    <s v="Tessier-Ashpool"/>
  </r>
  <r>
    <s v="Kaapse pracht BV"/>
    <x v="2"/>
    <s v="Wesly Snake"/>
    <s v="AFRICA"/>
    <d v="2021-12-09T00:00:00"/>
    <n v="97854"/>
    <x v="1"/>
    <x v="8"/>
    <s v="Q4"/>
    <s v="Chasers"/>
  </r>
  <r>
    <s v="Manhatan sales"/>
    <x v="3"/>
    <s v="John Deckers"/>
    <s v="USA"/>
    <d v="2022-10-14T00:00:00"/>
    <n v="97950"/>
    <x v="0"/>
    <x v="5"/>
    <s v="Q3"/>
    <s v="Monks Diner"/>
  </r>
  <r>
    <s v="TACOS LTD"/>
    <x v="3"/>
    <s v="Jacky Lee"/>
    <s v="ASIA"/>
    <d v="2023-11-14T00:00:00"/>
    <n v="98116"/>
    <x v="2"/>
    <x v="10"/>
    <s v="Q2"/>
    <s v="Leeding Engines Ltd."/>
  </r>
  <r>
    <s v="Manhatan sales"/>
    <x v="0"/>
    <s v="John Deckers"/>
    <s v="USA"/>
    <d v="2022-09-21T00:00:00"/>
    <n v="98236"/>
    <x v="0"/>
    <x v="6"/>
    <s v="Q4"/>
    <s v="ABC Telecom"/>
  </r>
  <r>
    <s v="Kaapse pracht BV"/>
    <x v="1"/>
    <s v="Wesly Snake"/>
    <s v="AFRICA"/>
    <d v="2023-06-08T00:00:00"/>
    <n v="98483"/>
    <x v="2"/>
    <x v="11"/>
    <s v="Q1"/>
    <s v="Data Systems"/>
  </r>
  <r>
    <s v="Kaapse pracht BV"/>
    <x v="3"/>
    <s v="Wesly Snake"/>
    <s v="AFRICA"/>
    <d v="2021-05-18T00:00:00"/>
    <n v="98852"/>
    <x v="1"/>
    <x v="2"/>
    <s v="Q1"/>
    <s v="Acme, inc."/>
  </r>
  <r>
    <s v="Kaapse pracht BV"/>
    <x v="2"/>
    <s v="Wesly Snake"/>
    <s v="AFRICA"/>
    <d v="2023-12-14T00:00:00"/>
    <n v="99101"/>
    <x v="2"/>
    <x v="0"/>
    <s v="Q3"/>
    <s v="Duff Brewing Company"/>
  </r>
  <r>
    <s v="Amstel Co-op"/>
    <x v="1"/>
    <s v="Math Jenzen"/>
    <s v="EUROPE"/>
    <d v="2023-11-11T00:00:00"/>
    <n v="99202"/>
    <x v="2"/>
    <x v="7"/>
    <s v="Q2"/>
    <s v="Videlectrix"/>
  </r>
  <r>
    <s v="Amstel Co-op"/>
    <x v="3"/>
    <s v="Math Jenzen"/>
    <s v="EUROPE"/>
    <d v="2023-10-11T00:00:00"/>
    <n v="99220"/>
    <x v="2"/>
    <x v="6"/>
    <s v="Q4"/>
    <s v="The Legitimate Businessmens Club"/>
  </r>
  <r>
    <s v="Amstel Co-op"/>
    <x v="1"/>
    <s v="Math Jenzen"/>
    <s v="EUROPE"/>
    <d v="2023-11-22T00:00:00"/>
    <n v="99542"/>
    <x v="2"/>
    <x v="10"/>
    <s v="Q2"/>
    <s v="Mainway Toys"/>
  </r>
  <r>
    <s v="Manhatan sales"/>
    <x v="1"/>
    <s v="John Deckers"/>
    <s v="USA"/>
    <d v="2023-12-01T00:00:00"/>
    <n v="99595"/>
    <x v="2"/>
    <x v="3"/>
    <s v="Q1"/>
    <s v="Mammoth Pictures"/>
  </r>
  <r>
    <s v="TACOS LTD"/>
    <x v="1"/>
    <s v="Jacky Lee"/>
    <s v="ASIA"/>
    <d v="2022-06-23T00:00:00"/>
    <n v="99878"/>
    <x v="0"/>
    <x v="7"/>
    <s v="Q2"/>
    <s v="Incom Corporation"/>
  </r>
  <r>
    <s v="Kaapse pracht BV"/>
    <x v="4"/>
    <s v="Wesly Snake"/>
    <s v="AFRICA"/>
    <d v="2023-10-04T00:00:00"/>
    <n v="100000"/>
    <x v="2"/>
    <x v="4"/>
    <s v="Q2"/>
    <s v="Primatech"/>
  </r>
  <r>
    <s v="Manhatan sales"/>
    <x v="4"/>
    <s v="John Deckers"/>
    <s v="USA"/>
    <d v="2021-10-21T00:00:00"/>
    <n v="100000"/>
    <x v="1"/>
    <x v="2"/>
    <s v="Q1"/>
    <s v="Kumatsu Motors"/>
  </r>
  <r>
    <s v="Kaapse pracht BV"/>
    <x v="2"/>
    <s v="Wesly Snake"/>
    <s v="AFRICA"/>
    <d v="2023-03-09T00:00:00"/>
    <n v="144719"/>
    <x v="2"/>
    <x v="2"/>
    <s v="Q1"/>
    <s v="Zevo Toys"/>
  </r>
  <r>
    <s v="Kaapse pracht BV"/>
    <x v="4"/>
    <s v="Wesly Snake"/>
    <s v="AFRICA"/>
    <d v="2023-08-12T00:00:00"/>
    <n v="189438"/>
    <x v="2"/>
    <x v="6"/>
    <s v="Q4"/>
    <s v="Primatech"/>
  </r>
  <r>
    <s v="Kaapse pracht BV"/>
    <x v="2"/>
    <s v="Wesly Snake"/>
    <s v="AFRICA"/>
    <d v="2023-01-15T00:00:00"/>
    <n v="234157"/>
    <x v="2"/>
    <x v="1"/>
    <s v="Q3"/>
    <s v="Zevo Toy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s v="TACOS LTD"/>
    <x v="0"/>
    <s v="Jacky Lee"/>
    <s v="ASIA"/>
    <x v="0"/>
    <x v="0"/>
    <x v="0"/>
    <s v="April"/>
    <s v="Q2"/>
    <s v="General Products"/>
  </r>
  <r>
    <s v="Manhatan sales"/>
    <x v="0"/>
    <s v="John Deckers"/>
    <s v="USA"/>
    <x v="1"/>
    <x v="1"/>
    <x v="0"/>
    <s v="April"/>
    <s v="Q2"/>
    <s v="Extensive Enterprise"/>
  </r>
  <r>
    <s v="Amstel Co-op"/>
    <x v="0"/>
    <s v="Math Jenzen"/>
    <s v="EUROPE"/>
    <x v="2"/>
    <x v="2"/>
    <x v="0"/>
    <s v="April"/>
    <s v="Q2"/>
    <s v="Western Gas &amp; Electric"/>
  </r>
  <r>
    <s v="Kaapse pracht BV"/>
    <x v="0"/>
    <s v="Wesly Snake"/>
    <s v="AFRICA"/>
    <x v="3"/>
    <x v="3"/>
    <x v="0"/>
    <s v="April"/>
    <s v="Q2"/>
    <s v="Primatech"/>
  </r>
  <r>
    <s v="Kaapse pracht BV"/>
    <x v="0"/>
    <s v="Wesly Snake"/>
    <s v="AFRICA"/>
    <x v="3"/>
    <x v="3"/>
    <x v="0"/>
    <s v="April"/>
    <s v="Q2"/>
    <s v="Primatech"/>
  </r>
  <r>
    <s v="TACOS LTD"/>
    <x v="1"/>
    <s v="Jacky Lee"/>
    <s v="ASIA"/>
    <x v="4"/>
    <x v="4"/>
    <x v="0"/>
    <s v="April"/>
    <s v="Q2"/>
    <s v="Spacely Sprockets"/>
  </r>
  <r>
    <s v="Manhatan sales"/>
    <x v="1"/>
    <s v="John Deckers"/>
    <s v="USA"/>
    <x v="5"/>
    <x v="5"/>
    <x v="0"/>
    <s v="April"/>
    <s v="Q2"/>
    <s v="Tessier-Ashpool"/>
  </r>
  <r>
    <s v="Amstel Co-op"/>
    <x v="1"/>
    <s v="Math Jenzen"/>
    <s v="EUROPE"/>
    <x v="6"/>
    <x v="6"/>
    <x v="0"/>
    <s v="April"/>
    <s v="Q2"/>
    <s v="Kumatsu Motors"/>
  </r>
  <r>
    <s v="Kaapse pracht BV"/>
    <x v="1"/>
    <s v="Wesly Snake"/>
    <s v="AFRICA"/>
    <x v="2"/>
    <x v="7"/>
    <x v="0"/>
    <s v="April"/>
    <s v="Q2"/>
    <s v="McMahon and Tate"/>
  </r>
  <r>
    <s v="TACOS LTD"/>
    <x v="2"/>
    <s v="Jacky Lee"/>
    <s v="ASIA"/>
    <x v="7"/>
    <x v="8"/>
    <x v="0"/>
    <s v="April"/>
    <s v="Q2"/>
    <s v="Stay Puft Corporation"/>
  </r>
  <r>
    <s v="Manhatan sales"/>
    <x v="2"/>
    <s v="John Deckers"/>
    <s v="USA"/>
    <x v="8"/>
    <x v="9"/>
    <x v="0"/>
    <s v="April"/>
    <s v="Q2"/>
    <s v="Gringotts"/>
  </r>
  <r>
    <s v="Amstel Co-op"/>
    <x v="2"/>
    <s v="Math Jenzen"/>
    <s v="EUROPE"/>
    <x v="7"/>
    <x v="10"/>
    <x v="0"/>
    <s v="April"/>
    <s v="Q2"/>
    <s v="Input, Inc."/>
  </r>
  <r>
    <s v="Kaapse pracht BV"/>
    <x v="2"/>
    <s v="Wesly Snake"/>
    <s v="AFRICA"/>
    <x v="9"/>
    <x v="11"/>
    <x v="0"/>
    <s v="April"/>
    <s v="Q2"/>
    <s v="Gizmonic Institute"/>
  </r>
  <r>
    <s v="TACOS LTD"/>
    <x v="3"/>
    <s v="Jacky Lee"/>
    <s v="ASIA"/>
    <x v="10"/>
    <x v="12"/>
    <x v="0"/>
    <s v="April"/>
    <s v="Q2"/>
    <s v="Universal Export"/>
  </r>
  <r>
    <s v="Manhatan sales"/>
    <x v="3"/>
    <s v="John Deckers"/>
    <s v="USA"/>
    <x v="11"/>
    <x v="13"/>
    <x v="0"/>
    <s v="April"/>
    <s v="Q2"/>
    <s v="Demo Company"/>
  </r>
  <r>
    <s v="Amstel Co-op"/>
    <x v="3"/>
    <s v="Math Jenzen"/>
    <s v="EUROPE"/>
    <x v="12"/>
    <x v="14"/>
    <x v="0"/>
    <s v="April"/>
    <s v="Q2"/>
    <s v="Praxis Corporation"/>
  </r>
  <r>
    <s v="Kaapse pracht BV"/>
    <x v="3"/>
    <s v="Wesly Snake"/>
    <s v="AFRICA"/>
    <x v="13"/>
    <x v="15"/>
    <x v="0"/>
    <s v="April"/>
    <s v="Q2"/>
    <s v="Barrytron"/>
  </r>
  <r>
    <s v="TACOS LTD"/>
    <x v="0"/>
    <s v="Jacky Lee"/>
    <s v="ASIA"/>
    <x v="14"/>
    <x v="16"/>
    <x v="0"/>
    <s v="August"/>
    <s v="Q3"/>
    <s v="Mainway Toys"/>
  </r>
  <r>
    <s v="Manhatan sales"/>
    <x v="0"/>
    <s v="John Deckers"/>
    <s v="USA"/>
    <x v="15"/>
    <x v="17"/>
    <x v="0"/>
    <s v="August"/>
    <s v="Q3"/>
    <s v="Globex Corporation"/>
  </r>
  <r>
    <s v="Amstel Co-op"/>
    <x v="0"/>
    <s v="Math Jenzen"/>
    <s v="EUROPE"/>
    <x v="0"/>
    <x v="18"/>
    <x v="0"/>
    <s v="August"/>
    <s v="Q3"/>
    <s v="Thrift Bank"/>
  </r>
  <r>
    <s v="Kaapse pracht BV"/>
    <x v="0"/>
    <s v="Wesly Snake"/>
    <s v="AFRICA"/>
    <x v="16"/>
    <x v="19"/>
    <x v="0"/>
    <s v="August"/>
    <s v="Q3"/>
    <s v="Vandelay Industries"/>
  </r>
  <r>
    <s v="TACOS LTD"/>
    <x v="1"/>
    <s v="Jacky Lee"/>
    <s v="ASIA"/>
    <x v="17"/>
    <x v="20"/>
    <x v="0"/>
    <s v="August"/>
    <s v="Q3"/>
    <s v="General Services Corporation"/>
  </r>
  <r>
    <s v="Manhatan sales"/>
    <x v="1"/>
    <s v="John Deckers"/>
    <s v="USA"/>
    <x v="18"/>
    <x v="21"/>
    <x v="0"/>
    <s v="August"/>
    <s v="Q3"/>
    <s v="Bluth Company"/>
  </r>
  <r>
    <s v="Amstel Co-op"/>
    <x v="1"/>
    <s v="Math Jenzen"/>
    <s v="EUROPE"/>
    <x v="19"/>
    <x v="22"/>
    <x v="0"/>
    <s v="August"/>
    <s v="Q3"/>
    <s v="Sirius Cybernetics Corporation"/>
  </r>
  <r>
    <s v="Kaapse pracht BV"/>
    <x v="1"/>
    <s v="Wesly Snake"/>
    <s v="AFRICA"/>
    <x v="20"/>
    <x v="23"/>
    <x v="0"/>
    <s v="August"/>
    <s v="Q3"/>
    <s v="Megadodo Publications"/>
  </r>
  <r>
    <s v="TACOS LTD"/>
    <x v="2"/>
    <s v="Jacky Lee"/>
    <s v="ASIA"/>
    <x v="10"/>
    <x v="24"/>
    <x v="0"/>
    <s v="August"/>
    <s v="Q3"/>
    <s v="Burleigh and Stronginthearm"/>
  </r>
  <r>
    <s v="Manhatan sales"/>
    <x v="2"/>
    <s v="John Deckers"/>
    <s v="USA"/>
    <x v="8"/>
    <x v="25"/>
    <x v="0"/>
    <s v="August"/>
    <s v="Q3"/>
    <s v="Osato Chemicals"/>
  </r>
  <r>
    <s v="Amstel Co-op"/>
    <x v="2"/>
    <s v="Math Jenzen"/>
    <s v="EUROPE"/>
    <x v="21"/>
    <x v="26"/>
    <x v="0"/>
    <s v="August"/>
    <s v="Q3"/>
    <s v="Ajax"/>
  </r>
  <r>
    <s v="Kaapse pracht BV"/>
    <x v="2"/>
    <s v="Wesly Snake"/>
    <s v="AFRICA"/>
    <x v="22"/>
    <x v="27"/>
    <x v="0"/>
    <s v="August"/>
    <s v="Q3"/>
    <s v="Niagular"/>
  </r>
  <r>
    <s v="TACOS LTD"/>
    <x v="3"/>
    <s v="Jacky Lee"/>
    <s v="ASIA"/>
    <x v="16"/>
    <x v="28"/>
    <x v="0"/>
    <s v="August"/>
    <s v="Q3"/>
    <s v="Keedsler Motors"/>
  </r>
  <r>
    <s v="Manhatan sales"/>
    <x v="3"/>
    <s v="John Deckers"/>
    <s v="USA"/>
    <x v="23"/>
    <x v="29"/>
    <x v="0"/>
    <s v="August"/>
    <s v="Q3"/>
    <s v="Fake Brothers"/>
  </r>
  <r>
    <s v="Amstel Co-op"/>
    <x v="3"/>
    <s v="Math Jenzen"/>
    <s v="EUROPE"/>
    <x v="24"/>
    <x v="30"/>
    <x v="0"/>
    <s v="August"/>
    <s v="Q3"/>
    <s v="Wayne Enterprises"/>
  </r>
  <r>
    <s v="Kaapse pracht BV"/>
    <x v="3"/>
    <s v="Wesly Snake"/>
    <s v="AFRICA"/>
    <x v="25"/>
    <x v="31"/>
    <x v="0"/>
    <s v="August"/>
    <s v="Q3"/>
    <s v="General Forge and Foundry"/>
  </r>
  <r>
    <s v="TACOS LTD"/>
    <x v="0"/>
    <s v="Jacky Lee"/>
    <s v="ASIA"/>
    <x v="26"/>
    <x v="32"/>
    <x v="0"/>
    <s v="December"/>
    <s v="Q4"/>
    <s v="Axis Chemical Co."/>
  </r>
  <r>
    <s v="Manhatan sales"/>
    <x v="0"/>
    <s v="John Deckers"/>
    <s v="USA"/>
    <x v="1"/>
    <x v="33"/>
    <x v="0"/>
    <s v="December"/>
    <s v="Q4"/>
    <s v="Omni Consimer Products"/>
  </r>
  <r>
    <s v="Amstel Co-op"/>
    <x v="0"/>
    <s v="Math Jenzen"/>
    <s v="EUROPE"/>
    <x v="3"/>
    <x v="34"/>
    <x v="0"/>
    <s v="December"/>
    <s v="Q4"/>
    <s v="Transworld Consortium"/>
  </r>
  <r>
    <s v="Kaapse pracht BV"/>
    <x v="0"/>
    <s v="Wesly Snake"/>
    <s v="AFRICA"/>
    <x v="27"/>
    <x v="35"/>
    <x v="0"/>
    <s v="December"/>
    <s v="Q4"/>
    <s v="BLAND Corporation"/>
  </r>
  <r>
    <s v="TACOS LTD"/>
    <x v="1"/>
    <s v="Jacky Lee"/>
    <s v="ASIA"/>
    <x v="28"/>
    <x v="36"/>
    <x v="0"/>
    <s v="December"/>
    <s v="Q4"/>
    <s v="Roboto Industries"/>
  </r>
  <r>
    <s v="Manhatan sales"/>
    <x v="1"/>
    <s v="John Deckers"/>
    <s v="USA"/>
    <x v="15"/>
    <x v="37"/>
    <x v="0"/>
    <s v="December"/>
    <s v="Q4"/>
    <s v="Water and Power"/>
  </r>
  <r>
    <s v="Amstel Co-op"/>
    <x v="1"/>
    <s v="Math Jenzen"/>
    <s v="EUROPE"/>
    <x v="29"/>
    <x v="38"/>
    <x v="0"/>
    <s v="December"/>
    <s v="Q4"/>
    <s v="Incom Corporation"/>
  </r>
  <r>
    <s v="Kaapse pracht BV"/>
    <x v="1"/>
    <s v="Wesly Snake"/>
    <s v="AFRICA"/>
    <x v="30"/>
    <x v="39"/>
    <x v="0"/>
    <s v="December"/>
    <s v="Q4"/>
    <s v="The New Firm"/>
  </r>
  <r>
    <s v="TACOS LTD"/>
    <x v="2"/>
    <s v="Jacky Lee"/>
    <s v="ASIA"/>
    <x v="31"/>
    <x v="40"/>
    <x v="0"/>
    <s v="December"/>
    <s v="Q4"/>
    <s v="Roxxon"/>
  </r>
  <r>
    <s v="Manhatan sales"/>
    <x v="2"/>
    <s v="John Deckers"/>
    <s v="USA"/>
    <x v="18"/>
    <x v="41"/>
    <x v="0"/>
    <s v="December"/>
    <s v="Q4"/>
    <s v="Virtucon"/>
  </r>
  <r>
    <s v="Amstel Co-op"/>
    <x v="2"/>
    <s v="Math Jenzen"/>
    <s v="EUROPE"/>
    <x v="32"/>
    <x v="42"/>
    <x v="0"/>
    <s v="December"/>
    <s v="Q4"/>
    <s v="Cogswell Cogs"/>
  </r>
  <r>
    <s v="Kaapse pracht BV"/>
    <x v="2"/>
    <s v="Wesly Snake"/>
    <s v="AFRICA"/>
    <x v="33"/>
    <x v="43"/>
    <x v="0"/>
    <s v="December"/>
    <s v="Q4"/>
    <s v="Chez Quis"/>
  </r>
  <r>
    <s v="TACOS LTD"/>
    <x v="3"/>
    <s v="Jacky Lee"/>
    <s v="ASIA"/>
    <x v="34"/>
    <x v="44"/>
    <x v="0"/>
    <s v="December"/>
    <s v="Q4"/>
    <s v="U.S. Robotics and Mechanical Men"/>
  </r>
  <r>
    <s v="Manhatan sales"/>
    <x v="3"/>
    <s v="John Deckers"/>
    <s v="USA"/>
    <x v="35"/>
    <x v="45"/>
    <x v="0"/>
    <s v="December"/>
    <s v="Q4"/>
    <s v="Sample, inc"/>
  </r>
  <r>
    <s v="Amstel Co-op"/>
    <x v="3"/>
    <s v="Math Jenzen"/>
    <s v="EUROPE"/>
    <x v="36"/>
    <x v="46"/>
    <x v="0"/>
    <s v="December"/>
    <s v="Q4"/>
    <s v="Strickland Propane"/>
  </r>
  <r>
    <s v="Kaapse pracht BV"/>
    <x v="3"/>
    <s v="Wesly Snake"/>
    <s v="AFRICA"/>
    <x v="24"/>
    <x v="47"/>
    <x v="0"/>
    <s v="December"/>
    <s v="Q4"/>
    <s v="Monarch Playing Card Co."/>
  </r>
  <r>
    <s v="TACOS LTD"/>
    <x v="0"/>
    <s v="Jacky Lee"/>
    <s v="ASIA"/>
    <x v="22"/>
    <x v="48"/>
    <x v="0"/>
    <s v="February"/>
    <s v="Q1"/>
    <s v="Corellian Engineering Corporation"/>
  </r>
  <r>
    <s v="Manhatan sales"/>
    <x v="0"/>
    <s v="John Deckers"/>
    <s v="USA"/>
    <x v="37"/>
    <x v="49"/>
    <x v="0"/>
    <s v="February"/>
    <s v="Q1"/>
    <s v="Allied Biscuit"/>
  </r>
  <r>
    <s v="Amstel Co-op"/>
    <x v="0"/>
    <s v="Math Jenzen"/>
    <s v="EUROPE"/>
    <x v="38"/>
    <x v="50"/>
    <x v="0"/>
    <s v="February"/>
    <s v="Q1"/>
    <s v="Three Waters"/>
  </r>
  <r>
    <s v="Kaapse pracht BV"/>
    <x v="0"/>
    <s v="Wesly Snake"/>
    <s v="AFRICA"/>
    <x v="39"/>
    <x v="51"/>
    <x v="0"/>
    <s v="February"/>
    <s v="Q1"/>
    <s v="Initech"/>
  </r>
  <r>
    <s v="TACOS LTD"/>
    <x v="1"/>
    <s v="Jacky Lee"/>
    <s v="ASIA"/>
    <x v="39"/>
    <x v="52"/>
    <x v="0"/>
    <s v="February"/>
    <s v="Q1"/>
    <s v="Carrys Candles"/>
  </r>
  <r>
    <s v="Manhatan sales"/>
    <x v="1"/>
    <s v="John Deckers"/>
    <s v="USA"/>
    <x v="40"/>
    <x v="53"/>
    <x v="0"/>
    <s v="February"/>
    <s v="Q1"/>
    <s v="Sombra Corporation"/>
  </r>
  <r>
    <s v="Amstel Co-op"/>
    <x v="1"/>
    <s v="Math Jenzen"/>
    <s v="EUROPE"/>
    <x v="41"/>
    <x v="54"/>
    <x v="0"/>
    <s v="February"/>
    <s v="Q1"/>
    <s v="United Fried Chicken"/>
  </r>
  <r>
    <s v="Kaapse pracht BV"/>
    <x v="1"/>
    <s v="Wesly Snake"/>
    <s v="AFRICA"/>
    <x v="42"/>
    <x v="55"/>
    <x v="0"/>
    <s v="February"/>
    <s v="Q1"/>
    <s v="Petrox Oil Company"/>
  </r>
  <r>
    <s v="TACOS LTD"/>
    <x v="2"/>
    <s v="Jacky Lee"/>
    <s v="ASIA"/>
    <x v="43"/>
    <x v="56"/>
    <x v="0"/>
    <s v="February"/>
    <s v="Q1"/>
    <s v="Sonky Rubber Goods"/>
  </r>
  <r>
    <s v="Manhatan sales"/>
    <x v="2"/>
    <s v="John Deckers"/>
    <s v="USA"/>
    <x v="40"/>
    <x v="57"/>
    <x v="0"/>
    <s v="February"/>
    <s v="Q1"/>
    <s v="Mammoth Pictures"/>
  </r>
  <r>
    <s v="Amstel Co-op"/>
    <x v="2"/>
    <s v="Math Jenzen"/>
    <s v="EUROPE"/>
    <x v="44"/>
    <x v="58"/>
    <x v="0"/>
    <s v="February"/>
    <s v="Q1"/>
    <s v="Leeding Engines Ltd."/>
  </r>
  <r>
    <s v="Kaapse pracht BV"/>
    <x v="2"/>
    <s v="Wesly Snake"/>
    <s v="AFRICA"/>
    <x v="45"/>
    <x v="59"/>
    <x v="0"/>
    <s v="February"/>
    <s v="Q1"/>
    <s v="Compuglobalhypermeganet"/>
  </r>
  <r>
    <s v="TACOS LTD"/>
    <x v="3"/>
    <s v="Jacky Lee"/>
    <s v="ASIA"/>
    <x v="46"/>
    <x v="60"/>
    <x v="0"/>
    <s v="February"/>
    <s v="Q1"/>
    <s v="Osato Chemicals"/>
  </r>
  <r>
    <s v="Manhatan sales"/>
    <x v="3"/>
    <s v="John Deckers"/>
    <s v="USA"/>
    <x v="47"/>
    <x v="61"/>
    <x v="0"/>
    <s v="February"/>
    <s v="Q1"/>
    <s v="Widget Corp"/>
  </r>
  <r>
    <s v="Amstel Co-op"/>
    <x v="3"/>
    <s v="Math Jenzen"/>
    <s v="EUROPE"/>
    <x v="28"/>
    <x v="62"/>
    <x v="0"/>
    <s v="February"/>
    <s v="Q1"/>
    <s v="North Central Positronics"/>
  </r>
  <r>
    <s v="Kaapse pracht BV"/>
    <x v="3"/>
    <s v="Wesly Snake"/>
    <s v="AFRICA"/>
    <x v="48"/>
    <x v="63"/>
    <x v="0"/>
    <s v="February"/>
    <s v="Q1"/>
    <s v="Ajax"/>
  </r>
  <r>
    <s v="TACOS LTD"/>
    <x v="0"/>
    <s v="Jacky Lee"/>
    <s v="ASIA"/>
    <x v="49"/>
    <x v="64"/>
    <x v="0"/>
    <s v="January"/>
    <s v="Q1"/>
    <s v="Colonial Movers"/>
  </r>
  <r>
    <s v="Manhatan sales"/>
    <x v="0"/>
    <s v="John Deckers"/>
    <s v="USA"/>
    <x v="35"/>
    <x v="65"/>
    <x v="0"/>
    <s v="January"/>
    <s v="Q1"/>
    <s v="Acme Corp"/>
  </r>
  <r>
    <s v="Amstel Co-op"/>
    <x v="0"/>
    <s v="Math Jenzen"/>
    <s v="EUROPE"/>
    <x v="41"/>
    <x v="66"/>
    <x v="0"/>
    <s v="January"/>
    <s v="Q1"/>
    <s v="Thatherton Fuels"/>
  </r>
  <r>
    <s v="Kaapse pracht BV"/>
    <x v="0"/>
    <s v="Wesly Snake"/>
    <s v="AFRICA"/>
    <x v="7"/>
    <x v="67"/>
    <x v="0"/>
    <s v="January"/>
    <s v="Q1"/>
    <s v="Krustyco"/>
  </r>
  <r>
    <s v="TACOS LTD"/>
    <x v="1"/>
    <s v="Jacky Lee"/>
    <s v="ASIA"/>
    <x v="50"/>
    <x v="68"/>
    <x v="0"/>
    <s v="January"/>
    <s v="Q1"/>
    <s v="Barrytron"/>
  </r>
  <r>
    <s v="Manhatan sales"/>
    <x v="1"/>
    <s v="John Deckers"/>
    <s v="USA"/>
    <x v="40"/>
    <x v="69"/>
    <x v="0"/>
    <s v="January"/>
    <s v="Q1"/>
    <s v="Praxis Corporation"/>
  </r>
  <r>
    <s v="Amstel Co-op"/>
    <x v="1"/>
    <s v="Math Jenzen"/>
    <s v="EUROPE"/>
    <x v="41"/>
    <x v="70"/>
    <x v="0"/>
    <s v="January"/>
    <s v="Q1"/>
    <s v="Universal Export"/>
  </r>
  <r>
    <s v="Kaapse pracht BV"/>
    <x v="1"/>
    <s v="Wesly Snake"/>
    <s v="AFRICA"/>
    <x v="42"/>
    <x v="71"/>
    <x v="0"/>
    <s v="January"/>
    <s v="Q1"/>
    <s v="Nordyne Defense Dynamics"/>
  </r>
  <r>
    <s v="TACOS LTD"/>
    <x v="2"/>
    <s v="Jacky Lee"/>
    <s v="ASIA"/>
    <x v="7"/>
    <x v="72"/>
    <x v="0"/>
    <s v="January"/>
    <s v="Q1"/>
    <s v="Primatech"/>
  </r>
  <r>
    <s v="Manhatan sales"/>
    <x v="2"/>
    <s v="John Deckers"/>
    <s v="USA"/>
    <x v="51"/>
    <x v="73"/>
    <x v="0"/>
    <s v="January"/>
    <s v="Q1"/>
    <s v="Western Gas &amp; Electric"/>
  </r>
  <r>
    <s v="Amstel Co-op"/>
    <x v="2"/>
    <s v="Math Jenzen"/>
    <s v="EUROPE"/>
    <x v="33"/>
    <x v="74"/>
    <x v="0"/>
    <s v="January"/>
    <s v="Q1"/>
    <s v="General Products"/>
  </r>
  <r>
    <s v="Kaapse pracht BV"/>
    <x v="2"/>
    <s v="Wesly Snake"/>
    <s v="AFRICA"/>
    <x v="52"/>
    <x v="75"/>
    <x v="0"/>
    <s v="January"/>
    <s v="Q1"/>
    <s v="SpringShield"/>
  </r>
  <r>
    <s v="TACOS LTD"/>
    <x v="3"/>
    <s v="Jacky Lee"/>
    <s v="ASIA"/>
    <x v="46"/>
    <x v="76"/>
    <x v="0"/>
    <s v="January"/>
    <s v="Q1"/>
    <s v="The Legitimate Businessmens Club"/>
  </r>
  <r>
    <s v="Manhatan sales"/>
    <x v="3"/>
    <s v="John Deckers"/>
    <s v="USA"/>
    <x v="53"/>
    <x v="77"/>
    <x v="0"/>
    <s v="January"/>
    <s v="Q1"/>
    <s v="Acme, inc."/>
  </r>
  <r>
    <s v="Amstel Co-op"/>
    <x v="3"/>
    <s v="Math Jenzen"/>
    <s v="EUROPE"/>
    <x v="42"/>
    <x v="78"/>
    <x v="0"/>
    <s v="January"/>
    <s v="Q1"/>
    <s v="LuthorCorp"/>
  </r>
  <r>
    <s v="Kaapse pracht BV"/>
    <x v="3"/>
    <s v="Wesly Snake"/>
    <s v="AFRICA"/>
    <x v="54"/>
    <x v="79"/>
    <x v="0"/>
    <s v="January"/>
    <s v="Q1"/>
    <s v="Zevo Toys"/>
  </r>
  <r>
    <s v="TACOS LTD"/>
    <x v="0"/>
    <s v="Jacky Lee"/>
    <s v="ASIA"/>
    <x v="7"/>
    <x v="80"/>
    <x v="0"/>
    <s v="July"/>
    <s v="Q3"/>
    <s v="Input, Inc."/>
  </r>
  <r>
    <s v="Manhatan sales"/>
    <x v="0"/>
    <s v="John Deckers"/>
    <s v="USA"/>
    <x v="55"/>
    <x v="81"/>
    <x v="0"/>
    <s v="July"/>
    <s v="Q3"/>
    <s v="Mr. Sparkle"/>
  </r>
  <r>
    <s v="Amstel Co-op"/>
    <x v="0"/>
    <s v="Math Jenzen"/>
    <s v="EUROPE"/>
    <x v="46"/>
    <x v="82"/>
    <x v="0"/>
    <s v="July"/>
    <s v="Q3"/>
    <s v="Gringotts"/>
  </r>
  <r>
    <s v="Kaapse pracht BV"/>
    <x v="0"/>
    <s v="Wesly Snake"/>
    <s v="AFRICA"/>
    <x v="56"/>
    <x v="83"/>
    <x v="0"/>
    <s v="July"/>
    <s v="Q3"/>
    <s v="Stay Puft Corporation"/>
  </r>
  <r>
    <s v="TACOS LTD"/>
    <x v="1"/>
    <s v="Jacky Lee"/>
    <s v="ASIA"/>
    <x v="15"/>
    <x v="84"/>
    <x v="0"/>
    <s v="July"/>
    <s v="Q3"/>
    <s v="Dunder Mifflin"/>
  </r>
  <r>
    <s v="Manhatan sales"/>
    <x v="1"/>
    <s v="John Deckers"/>
    <s v="USA"/>
    <x v="57"/>
    <x v="85"/>
    <x v="0"/>
    <s v="July"/>
    <s v="Q3"/>
    <s v="ZiffCorp"/>
  </r>
  <r>
    <s v="Amstel Co-op"/>
    <x v="1"/>
    <s v="Math Jenzen"/>
    <s v="EUROPE"/>
    <x v="17"/>
    <x v="86"/>
    <x v="0"/>
    <s v="July"/>
    <s v="Q3"/>
    <s v="Industrial Automation"/>
  </r>
  <r>
    <s v="Kaapse pracht BV"/>
    <x v="1"/>
    <s v="Wesly Snake"/>
    <s v="AFRICA"/>
    <x v="24"/>
    <x v="87"/>
    <x v="0"/>
    <s v="July"/>
    <s v="Q3"/>
    <s v="Spade and Archer"/>
  </r>
  <r>
    <s v="TACOS LTD"/>
    <x v="2"/>
    <s v="Jacky Lee"/>
    <s v="ASIA"/>
    <x v="58"/>
    <x v="88"/>
    <x v="0"/>
    <s v="July"/>
    <s v="Q3"/>
    <s v="Gadgetron"/>
  </r>
  <r>
    <s v="Manhatan sales"/>
    <x v="2"/>
    <s v="John Deckers"/>
    <s v="USA"/>
    <x v="40"/>
    <x v="89"/>
    <x v="0"/>
    <s v="July"/>
    <s v="Q3"/>
    <s v="The Legitimate Businessmens Club"/>
  </r>
  <r>
    <s v="Amstel Co-op"/>
    <x v="2"/>
    <s v="Math Jenzen"/>
    <s v="EUROPE"/>
    <x v="59"/>
    <x v="90"/>
    <x v="0"/>
    <s v="July"/>
    <s v="Q3"/>
    <s v="Zevo Toys"/>
  </r>
  <r>
    <s v="Kaapse pracht BV"/>
    <x v="2"/>
    <s v="Wesly Snake"/>
    <s v="AFRICA"/>
    <x v="60"/>
    <x v="91"/>
    <x v="0"/>
    <s v="July"/>
    <s v="Q3"/>
    <s v="Atlantic Northern"/>
  </r>
  <r>
    <s v="TACOS LTD"/>
    <x v="3"/>
    <s v="Jacky Lee"/>
    <s v="ASIA"/>
    <x v="25"/>
    <x v="92"/>
    <x v="0"/>
    <s v="July"/>
    <s v="Q3"/>
    <s v="Kumatsu Motors"/>
  </r>
  <r>
    <s v="Manhatan sales"/>
    <x v="3"/>
    <s v="John Deckers"/>
    <s v="USA"/>
    <x v="61"/>
    <x v="93"/>
    <x v="0"/>
    <s v="July"/>
    <s v="Q3"/>
    <s v="ABC Telecom"/>
  </r>
  <r>
    <s v="Amstel Co-op"/>
    <x v="3"/>
    <s v="Math Jenzen"/>
    <s v="EUROPE"/>
    <x v="32"/>
    <x v="94"/>
    <x v="0"/>
    <s v="July"/>
    <s v="Q3"/>
    <s v="Tessier-Ashpool"/>
  </r>
  <r>
    <s v="Kaapse pracht BV"/>
    <x v="3"/>
    <s v="Wesly Snake"/>
    <s v="AFRICA"/>
    <x v="22"/>
    <x v="95"/>
    <x v="0"/>
    <s v="July"/>
    <s v="Q3"/>
    <s v="Spacely Sprockets"/>
  </r>
  <r>
    <s v="TACOS LTD"/>
    <x v="0"/>
    <s v="Jacky Lee"/>
    <s v="ASIA"/>
    <x v="62"/>
    <x v="96"/>
    <x v="0"/>
    <s v="June"/>
    <s v="Q2"/>
    <s v="Blammo"/>
  </r>
  <r>
    <s v="Manhatan sales"/>
    <x v="0"/>
    <s v="John Deckers"/>
    <s v="USA"/>
    <x v="15"/>
    <x v="97"/>
    <x v="0"/>
    <s v="June"/>
    <s v="Q2"/>
    <s v="Globo-Chem"/>
  </r>
  <r>
    <s v="Amstel Co-op"/>
    <x v="0"/>
    <s v="Math Jenzen"/>
    <s v="EUROPE"/>
    <x v="63"/>
    <x v="98"/>
    <x v="0"/>
    <s v="June"/>
    <s v="Q2"/>
    <s v="Mooby Corp"/>
  </r>
  <r>
    <s v="Kaapse pracht BV"/>
    <x v="0"/>
    <s v="Wesly Snake"/>
    <s v="AFRICA"/>
    <x v="54"/>
    <x v="99"/>
    <x v="0"/>
    <s v="June"/>
    <s v="Q2"/>
    <s v="St. Anky Bier"/>
  </r>
  <r>
    <s v="TACOS LTD"/>
    <x v="1"/>
    <s v="Jacky Lee"/>
    <s v="ASIA"/>
    <x v="60"/>
    <x v="100"/>
    <x v="0"/>
    <s v="June"/>
    <s v="Q2"/>
    <s v="Duff Brewing Company"/>
  </r>
  <r>
    <s v="Manhatan sales"/>
    <x v="1"/>
    <s v="John Deckers"/>
    <s v="USA"/>
    <x v="8"/>
    <x v="101"/>
    <x v="0"/>
    <s v="June"/>
    <s v="Q2"/>
    <s v="Wentworth Industries"/>
  </r>
  <r>
    <s v="Amstel Co-op"/>
    <x v="1"/>
    <s v="Math Jenzen"/>
    <s v="EUROPE"/>
    <x v="7"/>
    <x v="102"/>
    <x v="0"/>
    <s v="June"/>
    <s v="Q2"/>
    <s v="Powell Motors"/>
  </r>
  <r>
    <s v="Kaapse pracht BV"/>
    <x v="1"/>
    <s v="Wesly Snake"/>
    <s v="AFRICA"/>
    <x v="20"/>
    <x v="103"/>
    <x v="0"/>
    <s v="June"/>
    <s v="Q2"/>
    <s v="Charles Townsend Agency"/>
  </r>
  <r>
    <s v="TACOS LTD"/>
    <x v="2"/>
    <s v="Jacky Lee"/>
    <s v="ASIA"/>
    <x v="58"/>
    <x v="104"/>
    <x v="0"/>
    <s v="June"/>
    <s v="Q2"/>
    <s v="Wernham Hogg"/>
  </r>
  <r>
    <s v="Manhatan sales"/>
    <x v="2"/>
    <s v="John Deckers"/>
    <s v="USA"/>
    <x v="15"/>
    <x v="105"/>
    <x v="0"/>
    <s v="June"/>
    <s v="Q2"/>
    <s v="Flowers By Irene"/>
  </r>
  <r>
    <s v="Amstel Co-op"/>
    <x v="2"/>
    <s v="Math Jenzen"/>
    <s v="EUROPE"/>
    <x v="59"/>
    <x v="106"/>
    <x v="0"/>
    <s v="June"/>
    <s v="Q2"/>
    <s v="Videlectrix"/>
  </r>
  <r>
    <s v="Kaapse pracht BV"/>
    <x v="2"/>
    <s v="Wesly Snake"/>
    <s v="AFRICA"/>
    <x v="12"/>
    <x v="107"/>
    <x v="0"/>
    <s v="June"/>
    <s v="Q2"/>
    <s v="Taggart Transcontinental"/>
  </r>
  <r>
    <s v="TACOS LTD"/>
    <x v="3"/>
    <s v="Jacky Lee"/>
    <s v="ASIA"/>
    <x v="39"/>
    <x v="108"/>
    <x v="0"/>
    <s v="June"/>
    <s v="Q2"/>
    <s v="Virtucon"/>
  </r>
  <r>
    <s v="Manhatan sales"/>
    <x v="3"/>
    <s v="John Deckers"/>
    <s v="USA"/>
    <x v="61"/>
    <x v="109"/>
    <x v="0"/>
    <s v="June"/>
    <s v="Q2"/>
    <s v="Foo Bars"/>
  </r>
  <r>
    <s v="Amstel Co-op"/>
    <x v="3"/>
    <s v="Math Jenzen"/>
    <s v="EUROPE"/>
    <x v="42"/>
    <x v="110"/>
    <x v="0"/>
    <s v="June"/>
    <s v="Q2"/>
    <s v="Sto Plains Holdings"/>
  </r>
  <r>
    <s v="Kaapse pracht BV"/>
    <x v="3"/>
    <s v="Wesly Snake"/>
    <s v="AFRICA"/>
    <x v="7"/>
    <x v="111"/>
    <x v="0"/>
    <s v="June"/>
    <s v="Q2"/>
    <s v="Cogswell Cogs"/>
  </r>
  <r>
    <s v="TACOS LTD"/>
    <x v="0"/>
    <s v="Jacky Lee"/>
    <s v="ASIA"/>
    <x v="64"/>
    <x v="112"/>
    <x v="0"/>
    <s v="March"/>
    <s v="Q1"/>
    <s v="Incom Corporation"/>
  </r>
  <r>
    <s v="Manhatan sales"/>
    <x v="0"/>
    <s v="John Deckers"/>
    <s v="USA"/>
    <x v="65"/>
    <x v="113"/>
    <x v="0"/>
    <s v="March"/>
    <s v="Q1"/>
    <s v="Ankh-Sto Associates"/>
  </r>
  <r>
    <s v="Amstel Co-op"/>
    <x v="0"/>
    <s v="Math Jenzen"/>
    <s v="EUROPE"/>
    <x v="25"/>
    <x v="114"/>
    <x v="0"/>
    <s v="March"/>
    <s v="Q1"/>
    <s v="Water and Power"/>
  </r>
  <r>
    <s v="Kaapse pracht BV"/>
    <x v="0"/>
    <s v="Wesly Snake"/>
    <s v="AFRICA"/>
    <x v="7"/>
    <x v="115"/>
    <x v="0"/>
    <s v="March"/>
    <s v="Q1"/>
    <s v="Roboto Industries"/>
  </r>
  <r>
    <s v="TACOS LTD"/>
    <x v="1"/>
    <s v="Jacky Lee"/>
    <s v="ASIA"/>
    <x v="66"/>
    <x v="116"/>
    <x v="0"/>
    <s v="March"/>
    <s v="Q1"/>
    <s v="Cogswell Cogs"/>
  </r>
  <r>
    <s v="Manhatan sales"/>
    <x v="1"/>
    <s v="John Deckers"/>
    <s v="USA"/>
    <x v="15"/>
    <x v="117"/>
    <x v="0"/>
    <s v="March"/>
    <s v="Q1"/>
    <s v="Sto Plains Holdings"/>
  </r>
  <r>
    <s v="Amstel Co-op"/>
    <x v="1"/>
    <s v="Math Jenzen"/>
    <s v="EUROPE"/>
    <x v="24"/>
    <x v="118"/>
    <x v="0"/>
    <s v="March"/>
    <s v="Q1"/>
    <s v="Virtucon"/>
  </r>
  <r>
    <s v="Kaapse pracht BV"/>
    <x v="1"/>
    <s v="Wesly Snake"/>
    <s v="AFRICA"/>
    <x v="29"/>
    <x v="119"/>
    <x v="0"/>
    <s v="March"/>
    <s v="Q1"/>
    <s v="Roxxon"/>
  </r>
  <r>
    <s v="TACOS LTD"/>
    <x v="2"/>
    <s v="Jacky Lee"/>
    <s v="ASIA"/>
    <x v="50"/>
    <x v="120"/>
    <x v="0"/>
    <s v="March"/>
    <s v="Q1"/>
    <s v="St. Anky Bier"/>
  </r>
  <r>
    <s v="Manhatan sales"/>
    <x v="2"/>
    <s v="John Deckers"/>
    <s v="USA"/>
    <x v="40"/>
    <x v="121"/>
    <x v="0"/>
    <s v="March"/>
    <s v="Q1"/>
    <s v="Mooby Corp"/>
  </r>
  <r>
    <s v="Amstel Co-op"/>
    <x v="2"/>
    <s v="Math Jenzen"/>
    <s v="EUROPE"/>
    <x v="32"/>
    <x v="122"/>
    <x v="0"/>
    <s v="March"/>
    <s v="Q1"/>
    <s v="Blammo"/>
  </r>
  <r>
    <s v="Kaapse pracht BV"/>
    <x v="2"/>
    <s v="Wesly Snake"/>
    <s v="AFRICA"/>
    <x v="67"/>
    <x v="123"/>
    <x v="0"/>
    <s v="March"/>
    <s v="Q1"/>
    <s v="Data Systems"/>
  </r>
  <r>
    <s v="TACOS LTD"/>
    <x v="3"/>
    <s v="Jacky Lee"/>
    <s v="ASIA"/>
    <x v="68"/>
    <x v="124"/>
    <x v="0"/>
    <s v="March"/>
    <s v="Q1"/>
    <s v="Transworld Consortium"/>
  </r>
  <r>
    <s v="Manhatan sales"/>
    <x v="3"/>
    <s v="John Deckers"/>
    <s v="USA"/>
    <x v="11"/>
    <x v="61"/>
    <x v="0"/>
    <s v="March"/>
    <s v="Q1"/>
    <s v="123 Warehousing"/>
  </r>
  <r>
    <s v="Amstel Co-op"/>
    <x v="3"/>
    <s v="Math Jenzen"/>
    <s v="EUROPE"/>
    <x v="32"/>
    <x v="125"/>
    <x v="0"/>
    <s v="March"/>
    <s v="Q1"/>
    <s v="Omni Consimer Products"/>
  </r>
  <r>
    <s v="Kaapse pracht BV"/>
    <x v="3"/>
    <s v="Wesly Snake"/>
    <s v="AFRICA"/>
    <x v="3"/>
    <x v="126"/>
    <x v="0"/>
    <s v="March"/>
    <s v="Q1"/>
    <s v="Axis Chemical Co."/>
  </r>
  <r>
    <s v="TACOS LTD"/>
    <x v="0"/>
    <s v="Jacky Lee"/>
    <s v="ASIA"/>
    <x v="63"/>
    <x v="127"/>
    <x v="0"/>
    <s v="May"/>
    <s v="Q2"/>
    <s v="Leeding Engines Ltd."/>
  </r>
  <r>
    <s v="Manhatan sales"/>
    <x v="0"/>
    <s v="John Deckers"/>
    <s v="USA"/>
    <x v="15"/>
    <x v="128"/>
    <x v="0"/>
    <s v="May"/>
    <s v="Q2"/>
    <s v="Galaxy Corp"/>
  </r>
  <r>
    <s v="Amstel Co-op"/>
    <x v="0"/>
    <s v="Math Jenzen"/>
    <s v="EUROPE"/>
    <x v="69"/>
    <x v="129"/>
    <x v="0"/>
    <s v="May"/>
    <s v="Q2"/>
    <s v="Mammoth Pictures"/>
  </r>
  <r>
    <s v="Kaapse pracht BV"/>
    <x v="0"/>
    <s v="Wesly Snake"/>
    <s v="AFRICA"/>
    <x v="19"/>
    <x v="130"/>
    <x v="0"/>
    <s v="May"/>
    <s v="Q2"/>
    <s v="Sonky Rubber Goods"/>
  </r>
  <r>
    <s v="TACOS LTD"/>
    <x v="1"/>
    <s v="Jacky Lee"/>
    <s v="ASIA"/>
    <x v="70"/>
    <x v="131"/>
    <x v="0"/>
    <s v="May"/>
    <s v="Q2"/>
    <s v="General Forge and Foundry"/>
  </r>
  <r>
    <s v="Manhatan sales"/>
    <x v="1"/>
    <s v="John Deckers"/>
    <s v="USA"/>
    <x v="4"/>
    <x v="132"/>
    <x v="0"/>
    <s v="May"/>
    <s v="Q2"/>
    <s v="Wayne Enterprises"/>
  </r>
  <r>
    <s v="Amstel Co-op"/>
    <x v="1"/>
    <s v="Math Jenzen"/>
    <s v="EUROPE"/>
    <x v="7"/>
    <x v="133"/>
    <x v="0"/>
    <s v="May"/>
    <s v="Q2"/>
    <s v="Keedsler Motors"/>
  </r>
  <r>
    <s v="Kaapse pracht BV"/>
    <x v="1"/>
    <s v="Wesly Snake"/>
    <s v="AFRICA"/>
    <x v="71"/>
    <x v="134"/>
    <x v="0"/>
    <s v="May"/>
    <s v="Q2"/>
    <s v="Sixty Second Avenue"/>
  </r>
  <r>
    <s v="TACOS LTD"/>
    <x v="2"/>
    <s v="Jacky Lee"/>
    <s v="ASIA"/>
    <x v="72"/>
    <x v="135"/>
    <x v="0"/>
    <s v="May"/>
    <s v="Q2"/>
    <s v="Vandelay Industries"/>
  </r>
  <r>
    <s v="Manhatan sales"/>
    <x v="2"/>
    <s v="John Deckers"/>
    <s v="USA"/>
    <x v="40"/>
    <x v="136"/>
    <x v="0"/>
    <s v="May"/>
    <s v="Q2"/>
    <s v="Thrift Bank"/>
  </r>
  <r>
    <s v="Amstel Co-op"/>
    <x v="2"/>
    <s v="Math Jenzen"/>
    <s v="EUROPE"/>
    <x v="73"/>
    <x v="137"/>
    <x v="0"/>
    <s v="May"/>
    <s v="Q2"/>
    <s v="Mainway Toys"/>
  </r>
  <r>
    <s v="Kaapse pracht BV"/>
    <x v="2"/>
    <s v="Wesly Snake"/>
    <s v="AFRICA"/>
    <x v="74"/>
    <x v="138"/>
    <x v="0"/>
    <s v="May"/>
    <s v="Q2"/>
    <s v="Initrode"/>
  </r>
  <r>
    <s v="TACOS LTD"/>
    <x v="3"/>
    <s v="Jacky Lee"/>
    <s v="ASIA"/>
    <x v="41"/>
    <x v="139"/>
    <x v="0"/>
    <s v="May"/>
    <s v="Q2"/>
    <s v="United Fried Chicken"/>
  </r>
  <r>
    <s v="Manhatan sales"/>
    <x v="3"/>
    <s v="John Deckers"/>
    <s v="USA"/>
    <x v="75"/>
    <x v="140"/>
    <x v="0"/>
    <s v="May"/>
    <s v="Q2"/>
    <s v="Smith and Co."/>
  </r>
  <r>
    <s v="Amstel Co-op"/>
    <x v="3"/>
    <s v="Math Jenzen"/>
    <s v="EUROPE"/>
    <x v="54"/>
    <x v="141"/>
    <x v="0"/>
    <s v="May"/>
    <s v="Q2"/>
    <s v="Sombra Corporation"/>
  </r>
  <r>
    <s v="Kaapse pracht BV"/>
    <x v="3"/>
    <s v="Wesly Snake"/>
    <s v="AFRICA"/>
    <x v="38"/>
    <x v="142"/>
    <x v="0"/>
    <s v="May"/>
    <s v="Q2"/>
    <s v="Carrys Candles"/>
  </r>
  <r>
    <s v="TACOS LTD"/>
    <x v="0"/>
    <s v="Jacky Lee"/>
    <s v="ASIA"/>
    <x v="70"/>
    <x v="143"/>
    <x v="0"/>
    <s v="November"/>
    <s v="Q4"/>
    <s v="Ajax"/>
  </r>
  <r>
    <s v="Manhatan sales"/>
    <x v="0"/>
    <s v="John Deckers"/>
    <s v="USA"/>
    <x v="52"/>
    <x v="144"/>
    <x v="0"/>
    <s v="November"/>
    <s v="Q4"/>
    <s v="North Central Positronics"/>
  </r>
  <r>
    <s v="Amstel Co-op"/>
    <x v="0"/>
    <s v="Math Jenzen"/>
    <s v="EUROPE"/>
    <x v="76"/>
    <x v="145"/>
    <x v="0"/>
    <s v="November"/>
    <s v="Q4"/>
    <s v="Osato Chemicals"/>
  </r>
  <r>
    <s v="Kaapse pracht BV"/>
    <x v="0"/>
    <s v="Wesly Snake"/>
    <s v="AFRICA"/>
    <x v="42"/>
    <x v="146"/>
    <x v="0"/>
    <s v="November"/>
    <s v="Q4"/>
    <s v="Burleigh and Stronginthearm"/>
  </r>
  <r>
    <s v="TACOS LTD"/>
    <x v="1"/>
    <s v="Jacky Lee"/>
    <s v="ASIA"/>
    <x v="17"/>
    <x v="147"/>
    <x v="0"/>
    <s v="November"/>
    <s v="Q4"/>
    <s v="Initech"/>
  </r>
  <r>
    <s v="Manhatan sales"/>
    <x v="1"/>
    <s v="John Deckers"/>
    <s v="USA"/>
    <x v="51"/>
    <x v="148"/>
    <x v="0"/>
    <s v="November"/>
    <s v="Q4"/>
    <s v="Three Waters"/>
  </r>
  <r>
    <s v="Amstel Co-op"/>
    <x v="1"/>
    <s v="Math Jenzen"/>
    <s v="EUROPE"/>
    <x v="21"/>
    <x v="149"/>
    <x v="0"/>
    <s v="November"/>
    <s v="Q4"/>
    <s v="Corellian Engineering Corporation"/>
  </r>
  <r>
    <s v="Kaapse pracht BV"/>
    <x v="1"/>
    <s v="Wesly Snake"/>
    <s v="AFRICA"/>
    <x v="7"/>
    <x v="150"/>
    <x v="0"/>
    <s v="November"/>
    <s v="Q4"/>
    <s v="Globo Gym American Corp"/>
  </r>
  <r>
    <s v="TACOS LTD"/>
    <x v="2"/>
    <s v="Jacky Lee"/>
    <s v="ASIA"/>
    <x v="3"/>
    <x v="151"/>
    <x v="0"/>
    <s v="November"/>
    <s v="Q4"/>
    <s v="Petrox Oil Company"/>
  </r>
  <r>
    <s v="Manhatan sales"/>
    <x v="2"/>
    <s v="John Deckers"/>
    <s v="USA"/>
    <x v="77"/>
    <x v="152"/>
    <x v="0"/>
    <s v="November"/>
    <s v="Q4"/>
    <s v="United Fried Chicken"/>
  </r>
  <r>
    <s v="Amstel Co-op"/>
    <x v="2"/>
    <s v="Math Jenzen"/>
    <s v="EUROPE"/>
    <x v="3"/>
    <x v="153"/>
    <x v="0"/>
    <s v="November"/>
    <s v="Q4"/>
    <s v="Carrys Candles"/>
  </r>
  <r>
    <s v="Kaapse pracht BV"/>
    <x v="2"/>
    <s v="Wesly Snake"/>
    <s v="AFRICA"/>
    <x v="44"/>
    <x v="154"/>
    <x v="0"/>
    <s v="November"/>
    <s v="Q4"/>
    <s v="Big T Burgers and Fries"/>
  </r>
  <r>
    <s v="TACOS LTD"/>
    <x v="3"/>
    <s v="Jacky Lee"/>
    <s v="ASIA"/>
    <x v="34"/>
    <x v="155"/>
    <x v="0"/>
    <s v="November"/>
    <s v="Q4"/>
    <s v="Sirius Cybernetics Corporation"/>
  </r>
  <r>
    <s v="Manhatan sales"/>
    <x v="3"/>
    <s v="John Deckers"/>
    <s v="USA"/>
    <x v="78"/>
    <x v="156"/>
    <x v="0"/>
    <s v="November"/>
    <s v="Q4"/>
    <s v="Sample Company"/>
  </r>
  <r>
    <s v="Amstel Co-op"/>
    <x v="3"/>
    <s v="Math Jenzen"/>
    <s v="EUROPE"/>
    <x v="33"/>
    <x v="157"/>
    <x v="0"/>
    <s v="November"/>
    <s v="Q4"/>
    <s v="Bluth Company"/>
  </r>
  <r>
    <s v="Kaapse pracht BV"/>
    <x v="3"/>
    <s v="Wesly Snake"/>
    <s v="AFRICA"/>
    <x v="24"/>
    <x v="158"/>
    <x v="0"/>
    <s v="November"/>
    <s v="Q4"/>
    <s v="General Services Corporation"/>
  </r>
  <r>
    <s v="TACOS LTD"/>
    <x v="0"/>
    <s v="Jacky Lee"/>
    <s v="ASIA"/>
    <x v="21"/>
    <x v="159"/>
    <x v="0"/>
    <s v="October"/>
    <s v="Q4"/>
    <s v="Zevo Toys"/>
  </r>
  <r>
    <s v="Manhatan sales"/>
    <x v="0"/>
    <s v="John Deckers"/>
    <s v="USA"/>
    <x v="75"/>
    <x v="160"/>
    <x v="0"/>
    <s v="October"/>
    <s v="Q4"/>
    <s v="LuthorCorp"/>
  </r>
  <r>
    <s v="Amstel Co-op"/>
    <x v="0"/>
    <s v="Math Jenzen"/>
    <s v="EUROPE"/>
    <x v="44"/>
    <x v="161"/>
    <x v="0"/>
    <s v="October"/>
    <s v="Q4"/>
    <s v="The Legitimate Businessmens Club"/>
  </r>
  <r>
    <s v="Kaapse pracht BV"/>
    <x v="0"/>
    <s v="Wesly Snake"/>
    <s v="AFRICA"/>
    <x v="42"/>
    <x v="162"/>
    <x v="0"/>
    <s v="October"/>
    <s v="Q4"/>
    <s v="Gadgetron"/>
  </r>
  <r>
    <s v="TACOS LTD"/>
    <x v="1"/>
    <s v="Jacky Lee"/>
    <s v="ASIA"/>
    <x v="23"/>
    <x v="163"/>
    <x v="0"/>
    <s v="October"/>
    <s v="Q4"/>
    <s v="Krustyco"/>
  </r>
  <r>
    <s v="Manhatan sales"/>
    <x v="1"/>
    <s v="John Deckers"/>
    <s v="USA"/>
    <x v="5"/>
    <x v="164"/>
    <x v="0"/>
    <s v="October"/>
    <s v="Q4"/>
    <s v="Thatherton Fuels"/>
  </r>
  <r>
    <s v="Amstel Co-op"/>
    <x v="1"/>
    <s v="Math Jenzen"/>
    <s v="EUROPE"/>
    <x v="41"/>
    <x v="165"/>
    <x v="0"/>
    <s v="October"/>
    <s v="Q4"/>
    <s v="Colonial Movers"/>
  </r>
  <r>
    <s v="Kaapse pracht BV"/>
    <x v="1"/>
    <s v="Wesly Snake"/>
    <s v="AFRICA"/>
    <x v="76"/>
    <x v="166"/>
    <x v="0"/>
    <s v="October"/>
    <s v="Q4"/>
    <s v="C.H. Lavatory and Sons"/>
  </r>
  <r>
    <s v="TACOS LTD"/>
    <x v="2"/>
    <s v="Jacky Lee"/>
    <s v="ASIA"/>
    <x v="79"/>
    <x v="167"/>
    <x v="0"/>
    <s v="October"/>
    <s v="Q4"/>
    <s v="Nordyne Defense Dynamics"/>
  </r>
  <r>
    <s v="Manhatan sales"/>
    <x v="2"/>
    <s v="John Deckers"/>
    <s v="USA"/>
    <x v="45"/>
    <x v="168"/>
    <x v="0"/>
    <s v="October"/>
    <s v="Q4"/>
    <s v="Universal Export"/>
  </r>
  <r>
    <s v="Amstel Co-op"/>
    <x v="2"/>
    <s v="Math Jenzen"/>
    <s v="EUROPE"/>
    <x v="80"/>
    <x v="169"/>
    <x v="0"/>
    <s v="October"/>
    <s v="Q4"/>
    <s v="Barrytron"/>
  </r>
  <r>
    <s v="Kaapse pracht BV"/>
    <x v="2"/>
    <s v="Wesly Snake"/>
    <s v="AFRICA"/>
    <x v="33"/>
    <x v="170"/>
    <x v="0"/>
    <s v="October"/>
    <s v="Q4"/>
    <s v="Big Kahuna Burger"/>
  </r>
  <r>
    <s v="TACOS LTD"/>
    <x v="3"/>
    <s v="Jacky Lee"/>
    <s v="ASIA"/>
    <x v="76"/>
    <x v="171"/>
    <x v="0"/>
    <s v="October"/>
    <s v="Q4"/>
    <s v="Industrial Automation"/>
  </r>
  <r>
    <s v="Manhatan sales"/>
    <x v="3"/>
    <s v="John Deckers"/>
    <s v="USA"/>
    <x v="78"/>
    <x v="172"/>
    <x v="0"/>
    <s v="October"/>
    <s v="Q4"/>
    <s v="Demo, inc."/>
  </r>
  <r>
    <s v="Amstel Co-op"/>
    <x v="3"/>
    <s v="Math Jenzen"/>
    <s v="EUROPE"/>
    <x v="41"/>
    <x v="173"/>
    <x v="0"/>
    <s v="October"/>
    <s v="Q4"/>
    <s v="ZiffCorp"/>
  </r>
  <r>
    <s v="Kaapse pracht BV"/>
    <x v="3"/>
    <s v="Wesly Snake"/>
    <s v="AFRICA"/>
    <x v="81"/>
    <x v="174"/>
    <x v="0"/>
    <s v="October"/>
    <s v="Q4"/>
    <s v="Dunder Mifflin"/>
  </r>
  <r>
    <s v="TACOS LTD"/>
    <x v="0"/>
    <s v="Jacky Lee"/>
    <s v="ASIA"/>
    <x v="6"/>
    <x v="175"/>
    <x v="0"/>
    <s v="September"/>
    <s v="Q3"/>
    <s v="Videlectrix"/>
  </r>
  <r>
    <s v="Manhatan sales"/>
    <x v="0"/>
    <s v="John Deckers"/>
    <s v="USA"/>
    <x v="8"/>
    <x v="176"/>
    <x v="0"/>
    <s v="September"/>
    <s v="Q3"/>
    <s v="LexCorp"/>
  </r>
  <r>
    <s v="Amstel Co-op"/>
    <x v="0"/>
    <s v="Math Jenzen"/>
    <s v="EUROPE"/>
    <x v="82"/>
    <x v="177"/>
    <x v="0"/>
    <s v="September"/>
    <s v="Q3"/>
    <s v="Flowers By Irene"/>
  </r>
  <r>
    <s v="Kaapse pracht BV"/>
    <x v="0"/>
    <s v="Wesly Snake"/>
    <s v="AFRICA"/>
    <x v="83"/>
    <x v="178"/>
    <x v="0"/>
    <s v="September"/>
    <s v="Q3"/>
    <s v="Wernham Hogg"/>
  </r>
  <r>
    <s v="TACOS LTD"/>
    <x v="1"/>
    <s v="Jacky Lee"/>
    <s v="ASIA"/>
    <x v="80"/>
    <x v="179"/>
    <x v="0"/>
    <s v="September"/>
    <s v="Q3"/>
    <s v="Monarch Playing Card Co."/>
  </r>
  <r>
    <s v="Manhatan sales"/>
    <x v="1"/>
    <s v="John Deckers"/>
    <s v="USA"/>
    <x v="5"/>
    <x v="180"/>
    <x v="0"/>
    <s v="September"/>
    <s v="Q3"/>
    <s v="Strickland Propane"/>
  </r>
  <r>
    <s v="Amstel Co-op"/>
    <x v="1"/>
    <s v="Math Jenzen"/>
    <s v="EUROPE"/>
    <x v="67"/>
    <x v="181"/>
    <x v="0"/>
    <s v="September"/>
    <s v="Q3"/>
    <s v="U.S. Robotics and Mechanical Men"/>
  </r>
  <r>
    <s v="Kaapse pracht BV"/>
    <x v="1"/>
    <s v="Wesly Snake"/>
    <s v="AFRICA"/>
    <x v="17"/>
    <x v="182"/>
    <x v="0"/>
    <s v="September"/>
    <s v="Q3"/>
    <s v="Rouster and Sideways"/>
  </r>
  <r>
    <s v="Manhatan sales"/>
    <x v="2"/>
    <s v="John Deckers"/>
    <s v="USA"/>
    <x v="84"/>
    <x v="183"/>
    <x v="0"/>
    <s v="September"/>
    <s v="Q3"/>
    <s v="Transworld Consortium"/>
  </r>
  <r>
    <s v="Amstel Co-op"/>
    <x v="2"/>
    <s v="Math Jenzen"/>
    <s v="EUROPE"/>
    <x v="60"/>
    <x v="184"/>
    <x v="0"/>
    <s v="September"/>
    <s v="Q3"/>
    <s v="Axis Chemical Co."/>
  </r>
  <r>
    <s v="Kaapse pracht BV"/>
    <x v="2"/>
    <s v="Wesly Snake"/>
    <s v="AFRICA"/>
    <x v="81"/>
    <x v="185"/>
    <x v="0"/>
    <s v="September"/>
    <s v="Q3"/>
    <s v="Plow King"/>
  </r>
  <r>
    <s v="TACOS LTD"/>
    <x v="3"/>
    <s v="Jacky Lee"/>
    <s v="ASIA"/>
    <x v="60"/>
    <x v="186"/>
    <x v="0"/>
    <s v="September"/>
    <s v="Q3"/>
    <s v="Powell Motors"/>
  </r>
  <r>
    <s v="Manhatan sales"/>
    <x v="3"/>
    <s v="John Deckers"/>
    <s v="USA"/>
    <x v="23"/>
    <x v="187"/>
    <x v="0"/>
    <s v="September"/>
    <s v="Q3"/>
    <s v="QWERTY Logistics"/>
  </r>
  <r>
    <s v="Amstel Co-op"/>
    <x v="3"/>
    <s v="Math Jenzen"/>
    <s v="EUROPE"/>
    <x v="85"/>
    <x v="188"/>
    <x v="0"/>
    <s v="September"/>
    <s v="Q3"/>
    <s v="Wentworth Industries"/>
  </r>
  <r>
    <s v="Kaapse pracht BV"/>
    <x v="3"/>
    <s v="Wesly Snake"/>
    <s v="AFRICA"/>
    <x v="86"/>
    <x v="189"/>
    <x v="0"/>
    <s v="September"/>
    <s v="Q3"/>
    <s v="Duff Brewing Compan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E81CA1-950C-4DED-A53A-BD6D10B1DF67}" name="PivotTable1"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Sales person" colHeaderCaption="Years">
  <location ref="B19:F43" firstHeaderRow="1" firstDataRow="2" firstDataCol="1" rowPageCount="1" colPageCount="1"/>
  <pivotFields count="15">
    <pivotField showAll="0"/>
    <pivotField axis="axisRow" showAll="0">
      <items count="10">
        <item m="1" x="8"/>
        <item x="3"/>
        <item m="1" x="5"/>
        <item x="0"/>
        <item m="1" x="6"/>
        <item m="1" x="7"/>
        <item x="4"/>
        <item x="1"/>
        <item x="2"/>
        <item t="default"/>
      </items>
    </pivotField>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m="1" x="9"/>
        <item m="1" x="5"/>
        <item x="1"/>
        <item x="0"/>
        <item x="2"/>
        <item t="default"/>
      </items>
    </pivotField>
    <pivotField showAll="0"/>
    <pivotField showAll="0"/>
    <pivotField axis="axisPage"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2">
    <field x="2"/>
    <field x="1"/>
  </rowFields>
  <rowItems count="23">
    <i>
      <x v="2"/>
    </i>
    <i r="1">
      <x v="1"/>
    </i>
    <i r="1">
      <x v="3"/>
    </i>
    <i r="1">
      <x v="7"/>
    </i>
    <i r="1">
      <x v="8"/>
    </i>
    <i>
      <x v="3"/>
    </i>
    <i r="1">
      <x v="1"/>
    </i>
    <i r="1">
      <x v="3"/>
    </i>
    <i r="1">
      <x v="6"/>
    </i>
    <i r="1">
      <x v="7"/>
    </i>
    <i r="1">
      <x v="8"/>
    </i>
    <i>
      <x v="5"/>
    </i>
    <i r="1">
      <x v="1"/>
    </i>
    <i r="1">
      <x v="3"/>
    </i>
    <i r="1">
      <x v="7"/>
    </i>
    <i r="1">
      <x v="8"/>
    </i>
    <i>
      <x v="7"/>
    </i>
    <i r="1">
      <x v="1"/>
    </i>
    <i r="1">
      <x v="3"/>
    </i>
    <i r="1">
      <x v="6"/>
    </i>
    <i r="1">
      <x v="7"/>
    </i>
    <i r="1">
      <x v="8"/>
    </i>
    <i t="grand">
      <x/>
    </i>
  </rowItems>
  <colFields count="1">
    <field x="6"/>
  </colFields>
  <colItems count="4">
    <i>
      <x v="7"/>
    </i>
    <i>
      <x v="8"/>
    </i>
    <i>
      <x v="9"/>
    </i>
    <i t="grand">
      <x/>
    </i>
  </colItems>
  <pageFields count="1">
    <pageField fld="9" hier="-1"/>
  </pageFields>
  <dataFields count="1">
    <dataField name="Sum of SALES " fld="5" baseField="2"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8" applyNumberFormats="0" applyBorderFormats="0" applyFontFormats="0" applyPatternFormats="0" applyAlignmentFormats="0" applyWidthHeightFormats="1" dataCaption="Values" updatedVersion="8" minRefreshableVersion="3" useAutoFormatting="1" itemPrintTitles="1" createdVersion="4" indent="0" compact="0" compactData="0" multipleFieldFilters="0">
  <location ref="B15:G39" firstHeaderRow="1" firstDataRow="2" firstDataCol="2" rowPageCount="1" colPageCount="1"/>
  <pivotFields count="15">
    <pivotField compact="0" outline="0" showAll="0">
      <extLst>
        <ext xmlns:x14="http://schemas.microsoft.com/office/spreadsheetml/2009/9/main" uri="{2946ED86-A175-432a-8AC1-64E0C546D7DE}">
          <x14:pivotField fillDownLabels="1"/>
        </ext>
      </extLst>
    </pivotField>
    <pivotField axis="axisRow" compact="0" outline="0" showAll="0">
      <items count="10">
        <item m="1" x="5"/>
        <item m="1" x="6"/>
        <item m="1" x="7"/>
        <item x="1"/>
        <item x="2"/>
        <item m="1" x="8"/>
        <item x="0"/>
        <item x="4"/>
        <item x="3"/>
        <item t="default"/>
      </items>
      <extLst>
        <ext xmlns:x14="http://schemas.microsoft.com/office/spreadsheetml/2009/9/main" uri="{2946ED86-A175-432a-8AC1-64E0C546D7DE}">
          <x14:pivotField fillDownLabels="1"/>
        </ext>
      </extLst>
    </pivotField>
    <pivotField axis="axisRow" compact="0" outline="0" showAll="0">
      <items count="9">
        <item m="1" x="7"/>
        <item m="1" x="6"/>
        <item x="2"/>
        <item x="1"/>
        <item m="1" x="4"/>
        <item x="3"/>
        <item m="1" x="5"/>
        <item x="0"/>
        <item t="default"/>
      </items>
      <extLst>
        <ext xmlns:x14="http://schemas.microsoft.com/office/spreadsheetml/2009/9/main" uri="{2946ED86-A175-432a-8AC1-64E0C546D7DE}">
          <x14:pivotField fillDownLabels="1"/>
        </ext>
      </extLst>
    </pivotField>
    <pivotField compact="0" outline="0" showAll="0">
      <items count="6">
        <item m="1" x="4"/>
        <item x="3"/>
        <item x="2"/>
        <item x="0"/>
        <item x="1"/>
        <item t="default"/>
      </items>
      <extLst>
        <ext xmlns:x14="http://schemas.microsoft.com/office/spreadsheetml/2009/9/main" uri="{2946ED86-A175-432a-8AC1-64E0C546D7DE}">
          <x14:pivotField fillDownLabels="1"/>
        </ext>
      </extLst>
    </pivotField>
    <pivotField compact="0" numFmtId="14" outline="0"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extLst>
        <ext xmlns:x14="http://schemas.microsoft.com/office/spreadsheetml/2009/9/main" uri="{2946ED86-A175-432a-8AC1-64E0C546D7DE}">
          <x14:pivotField fillDownLabels="1"/>
        </ext>
      </extLst>
    </pivotField>
    <pivotField dataField="1" compact="0" numFmtId="165" outline="0" showAll="0">
      <items count="27">
        <item x="0"/>
        <item x="1"/>
        <item x="2"/>
        <item x="3"/>
        <item x="4"/>
        <item x="5"/>
        <item x="6"/>
        <item x="7"/>
        <item x="8"/>
        <item x="9"/>
        <item x="10"/>
        <item x="11"/>
        <item x="12"/>
        <item x="13"/>
        <item x="14"/>
        <item x="15"/>
        <item x="16"/>
        <item x="17"/>
        <item x="18"/>
        <item x="19"/>
        <item x="20"/>
        <item x="21"/>
        <item x="22"/>
        <item x="23"/>
        <item x="24"/>
        <item x="25"/>
        <item t="default"/>
      </items>
      <extLst>
        <ext xmlns:x14="http://schemas.microsoft.com/office/spreadsheetml/2009/9/main" uri="{2946ED86-A175-432a-8AC1-64E0C546D7DE}">
          <x14:pivotField fillDownLabels="1"/>
        </ext>
      </extLst>
    </pivotField>
    <pivotField axis="axisCol" compact="0" outline="0" showAll="0">
      <items count="11">
        <item m="1" x="8"/>
        <item m="1" x="4"/>
        <item m="1" x="7"/>
        <item m="1" x="3"/>
        <item n="2021" m="1" x="6"/>
        <item n="2022" m="1" x="9"/>
        <item n="2023" m="1" x="5"/>
        <item x="1"/>
        <item x="0"/>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04"/>
        <item x="98"/>
        <item x="99"/>
        <item x="12"/>
        <item x="65"/>
        <item x="31"/>
        <item x="41"/>
        <item x="39"/>
        <item x="78"/>
        <item x="121"/>
        <item x="6"/>
        <item x="94"/>
        <item x="93"/>
        <item x="101"/>
        <item x="97"/>
        <item x="74"/>
        <item x="54"/>
        <item x="90"/>
        <item x="7"/>
        <item x="112"/>
        <item x="59"/>
        <item x="44"/>
        <item x="13"/>
        <item x="10"/>
        <item x="82"/>
        <item x="69"/>
        <item x="52"/>
        <item x="96"/>
        <item x="58"/>
        <item x="118"/>
        <item t="default"/>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2"/>
    <field x="1"/>
  </rowFields>
  <rowItems count="23">
    <i>
      <x v="2"/>
      <x v="3"/>
    </i>
    <i r="1">
      <x v="4"/>
    </i>
    <i r="1">
      <x v="6"/>
    </i>
    <i r="1">
      <x v="8"/>
    </i>
    <i t="default">
      <x v="2"/>
    </i>
    <i>
      <x v="3"/>
      <x v="3"/>
    </i>
    <i r="1">
      <x v="4"/>
    </i>
    <i r="1">
      <x v="6"/>
    </i>
    <i r="1">
      <x v="7"/>
    </i>
    <i r="1">
      <x v="8"/>
    </i>
    <i t="default">
      <x v="3"/>
    </i>
    <i>
      <x v="5"/>
      <x v="3"/>
    </i>
    <i r="1">
      <x v="4"/>
    </i>
    <i r="1">
      <x v="6"/>
    </i>
    <i r="1">
      <x v="8"/>
    </i>
    <i t="default">
      <x v="5"/>
    </i>
    <i>
      <x v="7"/>
      <x v="3"/>
    </i>
    <i r="1">
      <x v="4"/>
    </i>
    <i r="1">
      <x v="6"/>
    </i>
    <i r="1">
      <x v="7"/>
    </i>
    <i r="1">
      <x v="8"/>
    </i>
    <i t="default">
      <x v="7"/>
    </i>
    <i t="grand">
      <x/>
    </i>
  </rowItems>
  <colFields count="1">
    <field x="6"/>
  </colFields>
  <colItems count="4">
    <i>
      <x v="7"/>
    </i>
    <i>
      <x v="8"/>
    </i>
    <i>
      <x v="9"/>
    </i>
    <i t="grand">
      <x/>
    </i>
  </colItems>
  <pageFields count="1">
    <pageField fld="9" hier="-1"/>
  </pageFields>
  <dataFields count="1">
    <dataField name="Som van SALES " fld="5" baseField="1" baseItem="3" numFmtId="4"/>
  </dataFields>
  <formats count="1">
    <format dxfId="47">
      <pivotArea collapsedLevelsAreSubtotals="1" fieldPosition="0">
        <references count="3">
          <reference field="1" count="1">
            <x v="3"/>
          </reference>
          <reference field="2" count="1" selected="0">
            <x v="2"/>
          </reference>
          <reference field="6" count="1" selected="0">
            <x v="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8641A7F-0443-4ABE-A8C2-1997AF7B45B1}" name="PivotTable4" cacheId="8" applyNumberFormats="0" applyBorderFormats="0" applyFontFormats="0" applyPatternFormats="0" applyAlignmentFormats="0" applyWidthHeightFormats="1" dataCaption="Values" updatedVersion="8" minRefreshableVersion="3" useAutoFormatting="1" colGrandTotals="0" itemPrintTitles="1" createdVersion="4" indent="0" compact="0" compactData="0" multipleFieldFilters="0" rowHeaderCaption="Sales person" colHeaderCaption="Years">
  <location ref="B20:D27" firstHeaderRow="1" firstDataRow="2" firstDataCol="2"/>
  <pivotFields count="15">
    <pivotField compact="0" outline="0" showAll="0"/>
    <pivotField axis="axisRow" compact="0" outline="0" showAll="0">
      <items count="10">
        <item h="1" m="1" x="8"/>
        <item h="1" x="3"/>
        <item h="1" m="1" x="5"/>
        <item x="0"/>
        <item h="1" m="1" x="6"/>
        <item h="1" m="1" x="7"/>
        <item h="1" x="4"/>
        <item h="1" x="1"/>
        <item h="1" x="2"/>
        <item t="default"/>
      </items>
    </pivotField>
    <pivotField compact="0" outline="0" showAll="0">
      <items count="9">
        <item m="1" x="7"/>
        <item m="1" x="6"/>
        <item x="2"/>
        <item x="1"/>
        <item m="1" x="4"/>
        <item x="3"/>
        <item m="1" x="5"/>
        <item x="0"/>
        <item t="default"/>
      </items>
    </pivotField>
    <pivotField axis="axisRow" compact="0" outline="0" showAll="0">
      <items count="6">
        <item x="0"/>
        <item m="1" x="4"/>
        <item x="2"/>
        <item x="3"/>
        <item x="1"/>
        <item t="default"/>
      </items>
    </pivotField>
    <pivotField compact="0" numFmtId="14" outline="0"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compact="0" numFmtId="165" outline="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compact="0" outline="0" showAll="0" sortType="descending">
      <items count="11">
        <item x="2"/>
        <item h="1" x="0"/>
        <item h="1" x="1"/>
        <item h="1" m="1" x="5"/>
        <item h="1" m="1" x="9"/>
        <item h="1" m="1" x="6"/>
        <item h="1" m="1" x="3"/>
        <item h="1" m="1" x="7"/>
        <item h="1" m="1" x="4"/>
        <item h="1" m="1" x="8"/>
        <item t="default"/>
      </items>
    </pivotField>
    <pivotField compact="0" outline="0" showAll="0"/>
    <pivotField compact="0" outline="0" showAll="0"/>
    <pivotField compact="0" outline="0"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compact="0" outline="0" dragToRow="0" dragToCol="0" dragToPage="0" showAll="0" defaultSubtotal="0"/>
    <pivotField compact="0" outline="0" dragToRow="0" dragToCol="0" dragToPage="0" showAll="0" defaultSubtotal="0"/>
    <pivotField compact="0" outline="0"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compact="0" outline="0" dragToRow="0" dragToCol="0" dragToPage="0" showAll="0" defaultSubtotal="0"/>
    <pivotField compact="0" outline="0" dragToRow="0" dragToCol="0" dragToPage="0" showAll="0" defaultSubtotal="0"/>
  </pivotFields>
  <rowFields count="2">
    <field x="1"/>
    <field x="3"/>
  </rowFields>
  <rowItems count="6">
    <i>
      <x v="3"/>
      <x/>
    </i>
    <i r="1">
      <x v="2"/>
    </i>
    <i r="1">
      <x v="3"/>
    </i>
    <i r="1">
      <x v="4"/>
    </i>
    <i t="default">
      <x v="3"/>
    </i>
    <i t="grand">
      <x/>
    </i>
  </rowItems>
  <colFields count="1">
    <field x="6"/>
  </colFields>
  <colItems count="1">
    <i>
      <x/>
    </i>
  </colItems>
  <dataFields count="1">
    <dataField name="Sum of SALES " fld="5" baseField="2" baseItem="2" numFmtId="3"/>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0628A9D-D677-4408-B505-4470FF0D888B}" name="PivotTable3" cacheId="8" applyNumberFormats="0" applyBorderFormats="0" applyFontFormats="0" applyPatternFormats="0" applyAlignmentFormats="0" applyWidthHeightFormats="1" dataCaption="Values" updatedVersion="8" minRefreshableVersion="3" useAutoFormatting="1" rowGrandTotals="0" colGrandTotals="0" itemPrintTitles="1" createdVersion="4" indent="0" outline="1" outlineData="1" multipleFieldFilters="0" rowHeaderCaption="Product" colHeaderCaption="Year">
  <location ref="B20:E44" firstHeaderRow="1" firstDataRow="3" firstDataCol="1" rowPageCount="1" colPageCount="1"/>
  <pivotFields count="15">
    <pivotField showAll="0"/>
    <pivotField axis="axisRow" showAll="0">
      <items count="10">
        <item m="1" x="8"/>
        <item x="3"/>
        <item m="1" x="5"/>
        <item x="0"/>
        <item m="1" x="6"/>
        <item m="1" x="7"/>
        <item x="4"/>
        <item x="1"/>
        <item x="2"/>
        <item t="default"/>
      </items>
    </pivotField>
    <pivotField showAll="0"/>
    <pivotField axis="axisRow"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h="1" m="1" x="6"/>
        <item h="1" m="1" x="9"/>
        <item h="1" m="1" x="5"/>
        <item h="1" x="1"/>
        <item h="1" x="0"/>
        <item x="2"/>
        <item t="default"/>
      </items>
    </pivotField>
    <pivotField showAll="0"/>
    <pivotField showAll="0"/>
    <pivotField axis="axisPage"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2">
    <field x="1"/>
    <field x="3"/>
  </rowFields>
  <rowItems count="22">
    <i>
      <x v="1"/>
    </i>
    <i r="1">
      <x/>
    </i>
    <i r="1">
      <x v="2"/>
    </i>
    <i r="1">
      <x v="3"/>
    </i>
    <i r="1">
      <x v="4"/>
    </i>
    <i>
      <x v="3"/>
    </i>
    <i r="1">
      <x/>
    </i>
    <i r="1">
      <x v="2"/>
    </i>
    <i r="1">
      <x v="3"/>
    </i>
    <i r="1">
      <x v="4"/>
    </i>
    <i>
      <x v="6"/>
    </i>
    <i r="1">
      <x/>
    </i>
    <i>
      <x v="7"/>
    </i>
    <i r="1">
      <x/>
    </i>
    <i r="1">
      <x v="2"/>
    </i>
    <i r="1">
      <x v="3"/>
    </i>
    <i r="1">
      <x v="4"/>
    </i>
    <i>
      <x v="8"/>
    </i>
    <i r="1">
      <x/>
    </i>
    <i r="1">
      <x v="2"/>
    </i>
    <i r="1">
      <x v="3"/>
    </i>
    <i r="1">
      <x v="4"/>
    </i>
  </rowItems>
  <colFields count="2">
    <field x="6"/>
    <field x="-2"/>
  </colFields>
  <colItems count="3">
    <i>
      <x v="9"/>
      <x/>
    </i>
    <i r="1" i="1">
      <x v="1"/>
    </i>
    <i r="1" i="2">
      <x v="2"/>
    </i>
  </colItems>
  <pageFields count="1">
    <pageField fld="9" hier="-1"/>
  </pageFields>
  <dataFields count="3">
    <dataField name="Sum of SALES " fld="5" baseField="1" baseItem="1"/>
    <dataField name="Gemiddelde" fld="5" subtotal="average" baseField="3" baseItem="2" numFmtId="3"/>
    <dataField name="Aantal" fld="5" subtotal="count" baseField="0" baseItem="0"/>
  </dataFields>
  <formats count="2">
    <format dxfId="46">
      <pivotArea dataOnly="0" labelOnly="1" outline="0" fieldPosition="0">
        <references count="2">
          <reference field="4294967294" count="3">
            <x v="0"/>
            <x v="1"/>
            <x v="2"/>
          </reference>
          <reference field="6" count="0" selected="0"/>
        </references>
      </pivotArea>
    </format>
    <format dxfId="45">
      <pivotArea outline="0" fieldPosition="0">
        <references count="1">
          <reference field="4294967294" count="1">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514573-D7BD-448C-A593-44885C58C4D9}" name="PivotTable1"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4:E37" firstHeaderRow="0" firstDataRow="1" firstDataCol="1"/>
  <pivotFields count="11">
    <pivotField showAll="0"/>
    <pivotField showAll="0"/>
    <pivotField showAll="0"/>
    <pivotField showAll="0"/>
    <pivotField numFmtId="14" showAll="0"/>
    <pivotField dataField="1" numFmtId="165" showAll="0"/>
    <pivotField showAll="0"/>
    <pivotField axis="axisRow" showAll="0" sortType="ascending">
      <items count="13">
        <item x="2"/>
        <item x="3"/>
        <item x="11"/>
        <item x="4"/>
        <item x="10"/>
        <item x="7"/>
        <item x="1"/>
        <item x="5"/>
        <item x="0"/>
        <item x="6"/>
        <item x="9"/>
        <item x="8"/>
        <item t="default"/>
      </items>
    </pivotField>
    <pivotField showAll="0"/>
    <pivotField showAl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2"/>
  </colFields>
  <colItems count="3">
    <i>
      <x/>
    </i>
    <i i="1">
      <x v="1"/>
    </i>
    <i i="2">
      <x v="2"/>
    </i>
  </colItems>
  <dataFields count="3">
    <dataField name="Sum of SALES " fld="5" baseField="0" baseItem="0"/>
    <dataField name="Sum of SALES 2" fld="5" showDataAs="runTotal" baseField="7" baseItem="0"/>
    <dataField name="Sum of SALES 3" fld="5" showDataAs="difference" baseField="7" baseItem="1048828"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822C1A0-9A02-4184-9566-9CE8F93257F7}" name="PivotTable1" cacheId="8" applyNumberFormats="0" applyBorderFormats="0" applyFontFormats="0" applyPatternFormats="0" applyAlignmentFormats="0" applyWidthHeightFormats="1" dataCaption="Values" updatedVersion="8" minRefreshableVersion="3" useAutoFormatting="1" colGrandTotals="0" itemPrintTitles="1" createdVersion="4" indent="0" outline="1" outlineData="1" multipleFieldFilters="0">
  <location ref="B24:E39" firstHeaderRow="1" firstDataRow="3" firstDataCol="1"/>
  <pivotFields count="15">
    <pivotField showAll="0"/>
    <pivotField showAll="0"/>
    <pivotField showAll="0"/>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ubtotalTop="0" showAll="0">
      <items count="11">
        <item h="1" m="1" x="8"/>
        <item h="1" m="1" x="4"/>
        <item h="1" m="1" x="7"/>
        <item h="1" m="1" x="3"/>
        <item h="1" m="1" x="6"/>
        <item h="1" m="1" x="9"/>
        <item h="1" m="1" x="5"/>
        <item h="1" x="1"/>
        <item h="1"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2">
    <field x="6"/>
    <field x="-2"/>
  </colFields>
  <colItems count="3">
    <i>
      <x v="9"/>
      <x/>
    </i>
    <i r="1" i="1">
      <x v="1"/>
    </i>
    <i r="1" i="2">
      <x v="2"/>
    </i>
  </colItems>
  <dataFields count="3">
    <dataField name="Sum of SALES " fld="5" baseField="7" baseItem="0" numFmtId="3"/>
    <dataField name="Cumulatief" fld="5" showDataAs="runTotal" baseField="7" baseItem="0" numFmtId="167"/>
    <dataField name="Verschil vorige maand" fld="5" showDataAs="difference" baseField="7" baseItem="1048828" numFmtId="167"/>
  </dataFields>
  <formats count="3">
    <format dxfId="44">
      <pivotArea collapsedLevelsAreSubtotals="1" fieldPosition="0">
        <references count="3">
          <reference field="4294967294" count="1" selected="0">
            <x v="0"/>
          </reference>
          <reference field="6" count="0" selected="0"/>
          <reference field="7" count="1">
            <x v="3"/>
          </reference>
        </references>
      </pivotArea>
    </format>
    <format dxfId="43">
      <pivotArea outline="0" fieldPosition="0">
        <references count="1">
          <reference field="4294967294" count="1">
            <x v="1"/>
          </reference>
        </references>
      </pivotArea>
    </format>
    <format dxfId="42">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B58B423-D03E-4207-955E-47CB31594D49}" name="PivotTable5" cacheId="10" applyNumberFormats="0" applyBorderFormats="0" applyFontFormats="0" applyPatternFormats="0" applyAlignmentFormats="0" applyWidthHeightFormats="1" dataCaption="Values" updatedVersion="8" minRefreshableVersion="3" useAutoFormatting="1" colGrandTotals="0" itemPrintTitles="1" createdVersion="4" indent="0" outline="1" outlineData="1" multipleFieldFilters="0">
  <location ref="B19:C25" firstHeaderRow="1" firstDataRow="2" firstDataCol="1"/>
  <pivotFields count="15">
    <pivotField showAll="0"/>
    <pivotField axis="axisRow" showAll="0">
      <items count="5">
        <item x="0"/>
        <item x="1"/>
        <item x="2"/>
        <item x="3"/>
        <item t="default"/>
      </items>
    </pivotField>
    <pivotField showAll="0"/>
    <pivotField showAll="0"/>
    <pivotField numFmtId="14" showAll="0">
      <items count="88">
        <item x="29"/>
        <item x="43"/>
        <item x="26"/>
        <item x="85"/>
        <item x="22"/>
        <item x="4"/>
        <item x="25"/>
        <item x="13"/>
        <item x="69"/>
        <item x="54"/>
        <item x="71"/>
        <item x="68"/>
        <item x="39"/>
        <item x="14"/>
        <item x="24"/>
        <item x="53"/>
        <item x="52"/>
        <item x="31"/>
        <item x="56"/>
        <item x="80"/>
        <item x="34"/>
        <item x="38"/>
        <item x="12"/>
        <item x="50"/>
        <item x="66"/>
        <item x="67"/>
        <item x="17"/>
        <item x="81"/>
        <item x="30"/>
        <item x="61"/>
        <item x="23"/>
        <item x="37"/>
        <item x="78"/>
        <item x="27"/>
        <item x="16"/>
        <item x="76"/>
        <item x="18"/>
        <item x="79"/>
        <item x="62"/>
        <item x="46"/>
        <item x="74"/>
        <item x="21"/>
        <item x="51"/>
        <item x="5"/>
        <item x="49"/>
        <item x="70"/>
        <item x="42"/>
        <item x="35"/>
        <item x="45"/>
        <item x="41"/>
        <item x="55"/>
        <item x="9"/>
        <item x="72"/>
        <item x="60"/>
        <item x="48"/>
        <item x="77"/>
        <item x="3"/>
        <item x="20"/>
        <item x="44"/>
        <item x="6"/>
        <item x="33"/>
        <item x="57"/>
        <item x="19"/>
        <item x="15"/>
        <item x="8"/>
        <item x="2"/>
        <item x="58"/>
        <item x="59"/>
        <item x="63"/>
        <item x="28"/>
        <item x="64"/>
        <item x="36"/>
        <item x="73"/>
        <item x="83"/>
        <item x="7"/>
        <item x="82"/>
        <item x="40"/>
        <item x="1"/>
        <item x="86"/>
        <item x="10"/>
        <item x="32"/>
        <item x="47"/>
        <item x="0"/>
        <item x="65"/>
        <item x="11"/>
        <item x="75"/>
        <item x="84"/>
        <item t="default"/>
      </items>
    </pivotField>
    <pivotField dataField="1" numFmtId="165" showAll="0"/>
    <pivotField axis="axisCol" showAll="0">
      <items count="2">
        <item x="0"/>
        <item t="default"/>
      </items>
    </pivotField>
    <pivotField showAll="0"/>
    <pivotField showAll="0"/>
    <pivotField showAll="0"/>
    <pivotField dragToRow="0" dragToCol="0" dragToPage="0" showAll="0" defaultSubtotal="0"/>
    <pivotField dragToRow="0" dragToCol="0" dragToPage="0" showAll="0" defaultSubtotal="0"/>
    <pivotField showAll="0" defaultSubtotal="0">
      <items count="54">
        <item x="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dragToRow="0" dragToCol="0" dragToPage="0" showAll="0" defaultSubtotal="0"/>
    <pivotField dragToRow="0" dragToCol="0" dragToPage="0" showAll="0" defaultSubtotal="0"/>
  </pivotFields>
  <rowFields count="1">
    <field x="1"/>
  </rowFields>
  <rowItems count="5">
    <i>
      <x/>
    </i>
    <i>
      <x v="1"/>
    </i>
    <i>
      <x v="2"/>
    </i>
    <i>
      <x v="3"/>
    </i>
    <i t="grand">
      <x/>
    </i>
  </rowItems>
  <colFields count="1">
    <field x="6"/>
  </colFields>
  <colItems count="1">
    <i>
      <x/>
    </i>
  </colItems>
  <dataFields count="1">
    <dataField name="Sum of SALES " fld="5" baseField="1"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08C2567-E585-4821-8F57-BDBD932908FC}" name="Draaitabel4" cacheId="7" applyNumberFormats="0" applyBorderFormats="0" applyFontFormats="0" applyPatternFormats="0" applyAlignmentFormats="0" applyWidthHeightFormats="1" dataCaption="Waarden" updatedVersion="8" minRefreshableVersion="3" useAutoFormatting="1" colGrandTotals="0" itemPrintTitles="1" createdVersion="6" indent="0" outline="1" outlineData="1" multipleFieldFilters="0" rowHeaderCaption="Product" colHeaderCaption="Jaar">
  <location ref="B19:E26" firstHeaderRow="1" firstDataRow="3" firstDataCol="1"/>
  <pivotFields count="12">
    <pivotField showAll="0"/>
    <pivotField axis="axisRow" showAll="0">
      <items count="5">
        <item x="3"/>
        <item x="1"/>
        <item x="0"/>
        <item x="2"/>
        <item t="default"/>
      </items>
    </pivotField>
    <pivotField showAll="0"/>
    <pivotField showAll="0"/>
    <pivotField numFmtId="14" showAll="0"/>
    <pivotField dataField="1" numFmtId="165" showAll="0"/>
    <pivotField axis="axisCol" showAll="0">
      <items count="2">
        <item n="2023" x="0"/>
        <item t="default"/>
      </items>
    </pivotField>
    <pivotField showAll="0"/>
    <pivotField showAll="0"/>
    <pivotField showAll="0"/>
    <pivotField dataField="1" dragToRow="0" dragToCol="0" dragToPage="0" showAll="0" defaultSubtotal="0"/>
    <pivotField dataField="1" dragToRow="0" dragToCol="0" dragToPage="0" showAll="0" defaultSubtotal="0"/>
  </pivotFields>
  <rowFields count="1">
    <field x="1"/>
  </rowFields>
  <rowItems count="5">
    <i>
      <x/>
    </i>
    <i>
      <x v="1"/>
    </i>
    <i>
      <x v="2"/>
    </i>
    <i>
      <x v="3"/>
    </i>
    <i t="grand">
      <x/>
    </i>
  </rowItems>
  <colFields count="2">
    <field x="6"/>
    <field x="-2"/>
  </colFields>
  <colItems count="3">
    <i>
      <x/>
      <x/>
    </i>
    <i r="1" i="1">
      <x v="1"/>
    </i>
    <i r="1" i="2">
      <x v="2"/>
    </i>
  </colItems>
  <dataFields count="3">
    <dataField name="Omzet " fld="5" baseField="0" baseItem="0" numFmtId="3"/>
    <dataField name="Sum of Inflatie" fld="10" baseField="0" baseItem="0" numFmtId="165"/>
    <dataField name="Sum of Field1" fld="11" baseField="0" baseItem="0" numFmtId="165"/>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E9EFE70-CA52-43AE-B272-CBEC5627243F}" name="Draaitabel9" cacheId="8" applyNumberFormats="0" applyBorderFormats="0" applyFontFormats="0" applyPatternFormats="0" applyAlignmentFormats="0" applyWidthHeightFormats="1" dataCaption="Values" updatedVersion="8" minRefreshableVersion="3" useAutoFormatting="1" colGrandTotals="0" itemPrintTitles="1" createdVersion="4" indent="0" outline="1" outlineData="1" multipleFieldFilters="0" chartFormat="11" colHeaderCaption="Year" fieldListSortAscending="1">
  <location ref="B26:D32" firstHeaderRow="1" firstDataRow="2" firstDataCol="1" rowPageCount="1" colPageCount="1"/>
  <pivotFields count="15">
    <pivotField showAll="0"/>
    <pivotField showAll="0"/>
    <pivotField axis="axisPage" multipleItemSelectionAllowed="1" showAll="0">
      <items count="9">
        <item m="1" x="7"/>
        <item m="1" x="6"/>
        <item x="2"/>
        <item x="1"/>
        <item m="1" x="4"/>
        <item x="3"/>
        <item m="1" x="5"/>
        <item x="0"/>
        <item t="default"/>
      </items>
    </pivotField>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h="1" m="1" x="6"/>
        <item h="1" m="1" x="9"/>
        <item n="2023" h="1" m="1" x="5"/>
        <item h="1" x="1"/>
        <item x="0"/>
        <item x="2"/>
        <item t="default"/>
      </items>
    </pivotField>
    <pivotField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3"/>
  </rowFields>
  <rowItems count="5">
    <i>
      <x v="1"/>
    </i>
    <i>
      <x v="2"/>
    </i>
    <i>
      <x v="3"/>
    </i>
    <i>
      <x v="4"/>
    </i>
    <i t="grand">
      <x/>
    </i>
  </rowItems>
  <colFields count="1">
    <field x="6"/>
  </colFields>
  <colItems count="2">
    <i>
      <x v="8"/>
    </i>
    <i>
      <x v="9"/>
    </i>
  </colItems>
  <pageFields count="1">
    <pageField fld="2" hier="-1"/>
  </pageFields>
  <dataFields count="1">
    <dataField name="Som van SALES " fld="5" baseField="3" baseItem="1" numFmtId="3"/>
  </dataFields>
  <formats count="1">
    <format dxfId="41">
      <pivotArea field="6" type="button" dataOnly="0" labelOnly="1" outline="0" axis="axisCol" fieldPosition="0"/>
    </format>
  </formats>
  <chartFormats count="4">
    <chartFormat chart="5"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9" format="0" series="1">
      <pivotArea type="data" outline="0" fieldPosition="0">
        <references count="2">
          <reference field="4294967294" count="1" selected="0">
            <x v="0"/>
          </reference>
          <reference field="6" count="1" selected="0">
            <x v="8"/>
          </reference>
        </references>
      </pivotArea>
    </chartFormat>
    <chartFormat chart="9" format="1" series="1">
      <pivotArea type="data" outline="0" fieldPosition="0">
        <references count="2">
          <reference field="4294967294" count="1" selected="0">
            <x v="0"/>
          </reference>
          <reference field="6" count="1" selected="0">
            <x v="9"/>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0A8DEF4-11DB-4B42-A75A-A255F1E04B9F}" name="Draaitabel11"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2" fieldListSortAscending="1">
  <location ref="G25:H40" firstHeaderRow="1" firstDataRow="1" firstDataCol="1"/>
  <pivotFields count="15">
    <pivotField showAll="0"/>
    <pivotField showAll="0"/>
    <pivotField showAll="0">
      <items count="9">
        <item m="1" x="7"/>
        <item m="1" x="6"/>
        <item x="2"/>
        <item x="1"/>
        <item m="1" x="4"/>
        <item x="3"/>
        <item m="1" x="5"/>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5"/>
  </rowFields>
  <rowItems count="15">
    <i>
      <x v="1"/>
    </i>
    <i>
      <x v="2"/>
    </i>
    <i>
      <x v="3"/>
    </i>
    <i>
      <x v="4"/>
    </i>
    <i>
      <x v="5"/>
    </i>
    <i>
      <x v="6"/>
    </i>
    <i>
      <x v="7"/>
    </i>
    <i>
      <x v="8"/>
    </i>
    <i>
      <x v="9"/>
    </i>
    <i>
      <x v="10"/>
    </i>
    <i>
      <x v="11"/>
    </i>
    <i>
      <x v="15"/>
    </i>
    <i>
      <x v="19"/>
    </i>
    <i>
      <x v="24"/>
    </i>
    <i t="grand">
      <x/>
    </i>
  </rowItems>
  <colItems count="1">
    <i/>
  </colItems>
  <dataFields count="1">
    <dataField name="Som van SALES " fld="5" baseField="5" baseItem="6" numFmtId="3"/>
  </dataFields>
  <chartFormats count="4">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Draaitabel_9" cacheId="8" applyNumberFormats="0" applyBorderFormats="0" applyFontFormats="0" applyPatternFormats="0" applyAlignmentFormats="0" applyWidthHeightFormats="1" dataCaption="Values" updatedVersion="8" minRefreshableVersion="3" preserveFormatting="0" useAutoFormatting="1" colGrandTotals="0" itemPrintTitles="1" createdVersion="4" indent="0" outline="1" outlineData="1" multipleFieldFilters="0" chartFormat="18" colHeaderCaption="Years">
  <location ref="B26:E32" firstHeaderRow="1" firstDataRow="2" firstDataCol="1" rowPageCount="1" colPageCount="1"/>
  <pivotFields count="15">
    <pivotField showAll="0"/>
    <pivotField showAll="0"/>
    <pivotField axis="axisPage" multipleItemSelectionAllowed="1" showAll="0">
      <items count="9">
        <item m="1" x="7"/>
        <item m="1" x="6"/>
        <item x="2"/>
        <item x="1"/>
        <item m="1" x="4"/>
        <item x="3"/>
        <item m="1" x="5"/>
        <item x="0"/>
        <item t="default"/>
      </items>
    </pivotField>
    <pivotField axis="axisRow" showAll="0">
      <items count="6">
        <item m="1" x="4"/>
        <item x="2"/>
        <item x="0"/>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sortType="descending">
      <items count="11">
        <item x="2"/>
        <item x="0"/>
        <item x="1"/>
        <item m="1" x="5"/>
        <item m="1" x="9"/>
        <item m="1" x="6"/>
        <item m="1" x="3"/>
        <item m="1" x="7"/>
        <item m="1" x="4"/>
        <item m="1" x="8"/>
        <item t="default"/>
      </items>
    </pivotField>
    <pivotField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3"/>
  </rowFields>
  <rowItems count="5">
    <i>
      <x v="1"/>
    </i>
    <i>
      <x v="2"/>
    </i>
    <i>
      <x v="3"/>
    </i>
    <i>
      <x v="4"/>
    </i>
    <i t="grand">
      <x/>
    </i>
  </rowItems>
  <colFields count="1">
    <field x="6"/>
  </colFields>
  <colItems count="3">
    <i>
      <x/>
    </i>
    <i>
      <x v="1"/>
    </i>
    <i>
      <x v="2"/>
    </i>
  </colItems>
  <pageFields count="1">
    <pageField fld="2" hier="-1"/>
  </pageFields>
  <dataFields count="1">
    <dataField name="Som van SALES " fld="5" baseField="3" baseItem="1" numFmtId="3"/>
  </dataFields>
  <chartFormats count="9">
    <chartFormat chart="7" format="10" series="1">
      <pivotArea type="data" outline="0" fieldPosition="0">
        <references count="1">
          <reference field="4294967294" count="1" selected="0">
            <x v="0"/>
          </reference>
        </references>
      </pivotArea>
    </chartFormat>
    <chartFormat chart="13" format="17" series="1">
      <pivotArea type="data" outline="0" fieldPosition="0">
        <references count="1">
          <reference field="4294967294" count="1" selected="0">
            <x v="0"/>
          </reference>
        </references>
      </pivotArea>
    </chartFormat>
    <chartFormat chart="11" format="11" series="1">
      <pivotArea type="data" outline="0" fieldPosition="0">
        <references count="1">
          <reference field="4294967294" count="1" selected="0">
            <x v="0"/>
          </reference>
        </references>
      </pivotArea>
    </chartFormat>
    <chartFormat chart="7" format="15" series="1">
      <pivotArea type="data" outline="0" fieldPosition="0">
        <references count="2">
          <reference field="4294967294" count="1" selected="0">
            <x v="0"/>
          </reference>
          <reference field="6" count="1" selected="0">
            <x v="1"/>
          </reference>
        </references>
      </pivotArea>
    </chartFormat>
    <chartFormat chart="7" format="16" series="1">
      <pivotArea type="data" outline="0" fieldPosition="0">
        <references count="2">
          <reference field="4294967294" count="1" selected="0">
            <x v="0"/>
          </reference>
          <reference field="6" count="1" selected="0">
            <x v="0"/>
          </reference>
        </references>
      </pivotArea>
    </chartFormat>
    <chartFormat chart="13" format="21" series="1">
      <pivotArea type="data" outline="0" fieldPosition="0">
        <references count="2">
          <reference field="4294967294" count="1" selected="0">
            <x v="0"/>
          </reference>
          <reference field="6" count="1" selected="0">
            <x v="1"/>
          </reference>
        </references>
      </pivotArea>
    </chartFormat>
    <chartFormat chart="13" format="22" series="1">
      <pivotArea type="data" outline="0" fieldPosition="0">
        <references count="2">
          <reference field="4294967294" count="1" selected="0">
            <x v="0"/>
          </reference>
          <reference field="6" count="1" selected="0">
            <x v="0"/>
          </reference>
        </references>
      </pivotArea>
    </chartFormat>
    <chartFormat chart="7" format="17" series="1">
      <pivotArea type="data" outline="0" fieldPosition="0">
        <references count="2">
          <reference field="4294967294" count="1" selected="0">
            <x v="0"/>
          </reference>
          <reference field="6" count="1" selected="0">
            <x v="2"/>
          </reference>
        </references>
      </pivotArea>
    </chartFormat>
    <chartFormat chart="13" format="23" series="1">
      <pivotArea type="data" outline="0" fieldPosition="0">
        <references count="2">
          <reference field="4294967294" count="1" selected="0">
            <x v="0"/>
          </reference>
          <reference field="6"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Draaitabel_11" cacheId="8" applyNumberFormats="0" applyBorderFormats="0" applyFontFormats="0" applyPatternFormats="0" applyAlignmentFormats="0" applyWidthHeightFormats="1" dataCaption="Values" updatedVersion="8" minRefreshableVersion="3" itemPrintTitles="1" createdVersion="4" indent="0" outline="1" outlineData="1" multipleFieldFilters="0" chartFormat="19" fieldListSortAscending="1">
  <location ref="G24:H39" firstHeaderRow="1" firstDataRow="1" firstDataCol="1"/>
  <pivotFields count="15">
    <pivotField showAll="0"/>
    <pivotField showAll="0"/>
    <pivotField showAll="0">
      <items count="9">
        <item m="1" x="7"/>
        <item m="1" x="6"/>
        <item x="2"/>
        <item x="1"/>
        <item m="1" x="4"/>
        <item x="3"/>
        <item m="1" x="5"/>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11">
        <item m="1" x="8"/>
        <item m="1" x="4"/>
        <item m="1" x="7"/>
        <item m="1" x="3"/>
        <item m="1" x="6"/>
        <item m="1" x="9"/>
        <item m="1" x="5"/>
        <item x="1"/>
        <item x="0"/>
        <item x="2"/>
        <item t="default"/>
      </items>
    </pivotField>
    <pivotField multipleItemSelectionAllowed="1" showAll="0" nonAutoSortDefault="1">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5"/>
  </rowFields>
  <rowItems count="15">
    <i>
      <x v="1"/>
    </i>
    <i>
      <x v="2"/>
    </i>
    <i>
      <x v="3"/>
    </i>
    <i>
      <x v="4"/>
    </i>
    <i>
      <x v="5"/>
    </i>
    <i>
      <x v="6"/>
    </i>
    <i>
      <x v="7"/>
    </i>
    <i>
      <x v="8"/>
    </i>
    <i>
      <x v="9"/>
    </i>
    <i>
      <x v="10"/>
    </i>
    <i>
      <x v="11"/>
    </i>
    <i>
      <x v="15"/>
    </i>
    <i>
      <x v="19"/>
    </i>
    <i>
      <x v="24"/>
    </i>
    <i t="grand">
      <x/>
    </i>
  </rowItems>
  <colItems count="1">
    <i/>
  </colItems>
  <dataFields count="1">
    <dataField name="Som van SALES " fld="5" baseField="2" baseItem="2" numFmtId="3"/>
  </dataFields>
  <chartFormats count="5">
    <chartFormat chart="2" format="3" series="1">
      <pivotArea type="data" outline="0" fieldPosition="0">
        <references count="1">
          <reference field="4294967294" count="1" selected="0">
            <x v="0"/>
          </reference>
        </references>
      </pivotArea>
    </chartFormat>
    <chartFormat chart="5" format="13" series="1">
      <pivotArea type="data" outline="0" fieldPosition="0">
        <references count="1">
          <reference field="4294967294" count="1" selected="0">
            <x v="0"/>
          </reference>
        </references>
      </pivotArea>
    </chartFormat>
    <chartFormat chart="9" format="13" series="1">
      <pivotArea type="data" outline="0" fieldPosition="0">
        <references count="1">
          <reference field="4294967294" count="1" selected="0">
            <x v="0"/>
          </reference>
        </references>
      </pivotArea>
    </chartFormat>
    <chartFormat chart="11" format="15" series="1">
      <pivotArea type="data" outline="0" fieldPosition="0">
        <references count="1">
          <reference field="4294967294" count="1" selected="0">
            <x v="0"/>
          </reference>
        </references>
      </pivotArea>
    </chartFormat>
    <chartFormat chart="18" format="0"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6"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Verkoop">
  <location ref="A38:C53" firstHeaderRow="0" firstDataRow="1" firstDataCol="1"/>
  <pivotFields count="15">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5"/>
  </rowFields>
  <rowItems count="15">
    <i>
      <x v="1"/>
    </i>
    <i>
      <x v="2"/>
    </i>
    <i>
      <x v="3"/>
    </i>
    <i>
      <x v="4"/>
    </i>
    <i>
      <x v="5"/>
    </i>
    <i>
      <x v="6"/>
    </i>
    <i>
      <x v="7"/>
    </i>
    <i>
      <x v="8"/>
    </i>
    <i>
      <x v="9"/>
    </i>
    <i>
      <x v="10"/>
    </i>
    <i>
      <x v="11"/>
    </i>
    <i>
      <x v="15"/>
    </i>
    <i>
      <x v="19"/>
    </i>
    <i>
      <x v="24"/>
    </i>
    <i t="grand">
      <x/>
    </i>
  </rowItems>
  <colFields count="1">
    <field x="-2"/>
  </colFields>
  <colItems count="2">
    <i>
      <x/>
    </i>
    <i i="1">
      <x v="1"/>
    </i>
  </colItems>
  <dataFields count="2">
    <dataField name="Aantal Transacties" fld="5" subtotal="count" baseField="0" baseItem="0"/>
    <dataField name="Som van SALES 2" fld="5" baseField="5" baseItem="4" numFmtId="3"/>
  </dataFields>
  <formats count="2">
    <format dxfId="40">
      <pivotArea outline="0" collapsedLevelsAreSubtotals="1" fieldPosition="0">
        <references count="1">
          <reference field="4294967294" count="1" selected="0">
            <x v="0"/>
          </reference>
        </references>
      </pivotArea>
    </format>
    <format dxfId="39">
      <pivotArea dataOnly="0" labelOnly="1" outline="0" fieldPosition="0">
        <references count="1">
          <reference field="4294967294" count="1">
            <x v="0"/>
          </reference>
        </references>
      </pivotArea>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7"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ORDER DATE">
  <location ref="E38:F83" firstHeaderRow="1" firstDataRow="1" firstDataCol="1"/>
  <pivotFields count="15">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11">
        <item h="1" m="1" x="8"/>
        <item h="1" m="1" x="4"/>
        <item h="1" m="1" x="7"/>
        <item h="1" m="1" x="3"/>
        <item h="1" m="1" x="6"/>
        <item h="1" m="1" x="9"/>
        <item h="1" m="1" x="5"/>
        <item h="1" x="1"/>
        <item h="1" x="0"/>
        <item x="2"/>
        <item t="default"/>
      </items>
    </pivotField>
    <pivotField showAll="0"/>
    <pivotField showAll="0"/>
    <pivotField showAll="0"/>
    <pivotField dragToRow="0" dragToCol="0" dragToPage="0" showAll="0" defaultSubtotal="0"/>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12"/>
  </rowFields>
  <rowItems count="45">
    <i>
      <x v="104"/>
    </i>
    <i>
      <x v="105"/>
    </i>
    <i>
      <x v="106"/>
    </i>
    <i>
      <x v="107"/>
    </i>
    <i>
      <x v="108"/>
    </i>
    <i>
      <x v="109"/>
    </i>
    <i>
      <x v="110"/>
    </i>
    <i>
      <x v="113"/>
    </i>
    <i>
      <x v="114"/>
    </i>
    <i>
      <x v="115"/>
    </i>
    <i>
      <x v="117"/>
    </i>
    <i>
      <x v="118"/>
    </i>
    <i>
      <x v="121"/>
    </i>
    <i>
      <x v="122"/>
    </i>
    <i>
      <x v="123"/>
    </i>
    <i>
      <x v="125"/>
    </i>
    <i>
      <x v="126"/>
    </i>
    <i>
      <x v="127"/>
    </i>
    <i>
      <x v="128"/>
    </i>
    <i>
      <x v="129"/>
    </i>
    <i>
      <x v="130"/>
    </i>
    <i>
      <x v="131"/>
    </i>
    <i>
      <x v="133"/>
    </i>
    <i>
      <x v="134"/>
    </i>
    <i>
      <x v="135"/>
    </i>
    <i>
      <x v="136"/>
    </i>
    <i>
      <x v="137"/>
    </i>
    <i>
      <x v="139"/>
    </i>
    <i>
      <x v="140"/>
    </i>
    <i>
      <x v="141"/>
    </i>
    <i>
      <x v="142"/>
    </i>
    <i>
      <x v="143"/>
    </i>
    <i>
      <x v="144"/>
    </i>
    <i>
      <x v="145"/>
    </i>
    <i>
      <x v="146"/>
    </i>
    <i>
      <x v="147"/>
    </i>
    <i>
      <x v="148"/>
    </i>
    <i>
      <x v="149"/>
    </i>
    <i>
      <x v="150"/>
    </i>
    <i>
      <x v="151"/>
    </i>
    <i>
      <x v="152"/>
    </i>
    <i>
      <x v="153"/>
    </i>
    <i>
      <x v="154"/>
    </i>
    <i>
      <x v="155"/>
    </i>
    <i t="grand">
      <x/>
    </i>
  </rowItems>
  <colItems count="1">
    <i/>
  </colItems>
  <dataFields count="1">
    <dataField name="Som van SALES " fld="5" baseField="4"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Groeperen"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REGION" colHeaderCaption="YEAR">
  <location ref="H38:L44" firstHeaderRow="1" firstDataRow="2" firstDataCol="1"/>
  <pivotFields count="15">
    <pivotField showAll="0"/>
    <pivotField showAll="0"/>
    <pivotField showAll="0"/>
    <pivotField axis="axisRow" showAll="0" sortType="ascending">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n="2021" h="1" m="1" x="6"/>
        <item n="2022" h="1" m="1" x="9"/>
        <item n="2023" h="1"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3"/>
  </rowFields>
  <rowItems count="5">
    <i>
      <x/>
    </i>
    <i>
      <x v="2"/>
    </i>
    <i>
      <x v="3"/>
    </i>
    <i>
      <x v="4"/>
    </i>
    <i t="grand">
      <x/>
    </i>
  </rowItems>
  <colFields count="1">
    <field x="6"/>
  </colFields>
  <colItems count="4">
    <i>
      <x v="7"/>
    </i>
    <i>
      <x v="8"/>
    </i>
    <i>
      <x v="9"/>
    </i>
    <i t="grand">
      <x/>
    </i>
  </colItems>
  <dataFields count="1">
    <dataField name="Som van SALES " fld="5" baseField="1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D352074-CB9E-4005-AC6F-565107AFFB7C}" name="Draaitabel5" cacheId="8" applyNumberFormats="0" applyBorderFormats="0" applyFontFormats="0" applyPatternFormats="0" applyAlignmentFormats="0" applyWidthHeightFormats="1" dataCaption="Waarden" updatedVersion="8" minRefreshableVersion="3" useAutoFormatting="1" rowGrandTotals="0" colGrandTotals="0" itemPrintTitles="1" createdVersion="4" indent="0" outline="1" outlineData="1" multipleFieldFilters="0">
  <location ref="Q2:T7" firstHeaderRow="1" firstDataRow="2" firstDataCol="1"/>
  <pivotFields count="15">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n="2022" m="1" x="9"/>
        <item n="2023"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2"/>
  </rowFields>
  <rowItems count="4">
    <i>
      <x v="2"/>
    </i>
    <i>
      <x v="3"/>
    </i>
    <i>
      <x v="5"/>
    </i>
    <i>
      <x v="7"/>
    </i>
  </rowItems>
  <colFields count="1">
    <field x="6"/>
  </colFields>
  <colItems count="3">
    <i>
      <x v="7"/>
    </i>
    <i>
      <x v="8"/>
    </i>
    <i>
      <x v="9"/>
    </i>
  </colItems>
  <dataFields count="1">
    <dataField name="Sum of SALES " fld="5" baseField="2"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59FFB01-6F9A-4D95-BBDD-6FE9CB63A8AB}" name="Draaitabel5" cacheId="8" applyNumberFormats="0" applyBorderFormats="0" applyFontFormats="0" applyPatternFormats="0" applyAlignmentFormats="0" applyWidthHeightFormats="1" dataCaption="Waarden" updatedVersion="8" minRefreshableVersion="3" useAutoFormatting="1" rowGrandTotals="0" colGrandTotals="0" itemPrintTitles="1" createdVersion="4" indent="0" outline="1" outlineData="1" multipleFieldFilters="0" rowHeaderCaption="Verkoper" colHeaderCaption="Jaar">
  <location ref="B7:D12" firstHeaderRow="1" firstDataRow="2" firstDataCol="1"/>
  <pivotFields count="15">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h="1" m="1" x="6"/>
        <item n="2022" h="1" m="1" x="9"/>
        <item n="2023" h="1" m="1" x="5"/>
        <item h="1"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2"/>
  </rowFields>
  <rowItems count="4">
    <i>
      <x v="2"/>
    </i>
    <i>
      <x v="3"/>
    </i>
    <i>
      <x v="5"/>
    </i>
    <i>
      <x v="7"/>
    </i>
  </rowItems>
  <colFields count="1">
    <field x="6"/>
  </colFields>
  <colItems count="2">
    <i>
      <x v="8"/>
    </i>
    <i>
      <x v="9"/>
    </i>
  </colItems>
  <dataFields count="1">
    <dataField name="Omzet" fld="5"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0935C6B-A03C-4E1C-8D4E-8EDBB859A326}" name="PivotTable6" cacheId="8" applyNumberFormats="0" applyBorderFormats="0" applyFontFormats="0" applyPatternFormats="0" applyAlignmentFormats="0" applyWidthHeightFormats="1" dataCaption="Waarden" updatedVersion="8" minRefreshableVersion="3" useAutoFormatting="1" rowGrandTotals="0" colGrandTotals="0" itemPrintTitles="1" createdVersion="4" indent="0" outline="1" outlineData="1" multipleFieldFilters="0" chartFormat="6" rowHeaderCaption="Verkoper" colHeaderCaption="Jaar">
  <location ref="B23:D28" firstHeaderRow="1" firstDataRow="2" firstDataCol="1"/>
  <pivotFields count="15">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h="1" m="1" x="6"/>
        <item n="2022" h="1" m="1" x="9"/>
        <item n="2023" h="1" m="1" x="5"/>
        <item h="1"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2"/>
  </rowFields>
  <rowItems count="4">
    <i>
      <x v="2"/>
    </i>
    <i>
      <x v="3"/>
    </i>
    <i>
      <x v="5"/>
    </i>
    <i>
      <x v="7"/>
    </i>
  </rowItems>
  <colFields count="1">
    <field x="6"/>
  </colFields>
  <colItems count="2">
    <i>
      <x v="8"/>
    </i>
    <i>
      <x v="9"/>
    </i>
  </colItems>
  <dataFields count="1">
    <dataField name="Omzet" fld="5" baseField="2" baseItem="3"/>
  </dataFields>
  <chartFormats count="2">
    <chartFormat chart="5" format="0" series="1">
      <pivotArea type="data" outline="0" fieldPosition="0">
        <references count="2">
          <reference field="4294967294" count="1" selected="0">
            <x v="0"/>
          </reference>
          <reference field="6" count="1" selected="0">
            <x v="8"/>
          </reference>
        </references>
      </pivotArea>
    </chartFormat>
    <chartFormat chart="5" format="1"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19FD048-9A0F-4E82-8F11-F67D6704812E}" name="Taarttabel_voorbeeld" cacheId="8" applyNumberFormats="0" applyBorderFormats="0" applyFontFormats="0" applyPatternFormats="0" applyAlignmentFormats="0" applyWidthHeightFormats="1" dataCaption="Waarden" updatedVersion="8" minRefreshableVersion="3" printDrill="1" useAutoFormatting="1" rowGrandTotals="0" colGrandTotals="0" itemPrintTitles="1" createdVersion="4" indent="0" outline="1" outlineData="1" multipleFieldFilters="0" chartFormat="4" rowHeaderCaption="Jaren" colHeaderCaption="Verkoper">
  <location ref="M6:N9" firstHeaderRow="1" firstDataRow="2" firstDataCol="1"/>
  <pivotFields count="15">
    <pivotField showAll="0"/>
    <pivotField showAll="0"/>
    <pivotField axis="axisCol" showAll="0">
      <items count="9">
        <item h="1" m="1" x="7"/>
        <item h="1" m="1" x="6"/>
        <item x="2"/>
        <item h="1"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11">
        <item h="1" m="1" x="8"/>
        <item h="1" m="1" x="4"/>
        <item h="1" m="1" x="7"/>
        <item h="1" m="1" x="3"/>
        <item h="1" m="1" x="6"/>
        <item n="2022" h="1" m="1" x="9"/>
        <item n="2023" h="1" m="1" x="5"/>
        <item h="1"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6"/>
  </rowFields>
  <rowItems count="2">
    <i>
      <x v="8"/>
    </i>
    <i>
      <x v="9"/>
    </i>
  </rowItems>
  <colFields count="1">
    <field x="2"/>
  </colFields>
  <colItems count="1">
    <i>
      <x v="2"/>
    </i>
  </colItems>
  <dataFields count="1">
    <dataField name="Omzet" fld="5" baseField="2" baseItem="2" numFmtId="3"/>
  </dataFields>
  <chartFormats count="18">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6" count="1" selected="0">
            <x v="5"/>
          </reference>
        </references>
      </pivotArea>
    </chartFormat>
    <chartFormat chart="1" format="2">
      <pivotArea type="data" outline="0" fieldPosition="0">
        <references count="2">
          <reference field="4294967294" count="1" selected="0">
            <x v="0"/>
          </reference>
          <reference field="6" count="1" selected="0">
            <x v="6"/>
          </reference>
        </references>
      </pivotArea>
    </chartFormat>
    <chartFormat chart="1" format="5" series="1">
      <pivotArea type="data" outline="0" fieldPosition="0">
        <references count="2">
          <reference field="4294967294" count="1" selected="0">
            <x v="0"/>
          </reference>
          <reference field="2" count="1" selected="0">
            <x v="2"/>
          </reference>
        </references>
      </pivotArea>
    </chartFormat>
    <chartFormat chart="1" format="6" series="1">
      <pivotArea type="data" outline="0" fieldPosition="0">
        <references count="2">
          <reference field="4294967294" count="1" selected="0">
            <x v="0"/>
          </reference>
          <reference field="2" count="1" selected="0">
            <x v="3"/>
          </reference>
        </references>
      </pivotArea>
    </chartFormat>
    <chartFormat chart="1" format="7" series="1">
      <pivotArea type="data" outline="0" fieldPosition="0">
        <references count="2">
          <reference field="4294967294" count="1" selected="0">
            <x v="0"/>
          </reference>
          <reference field="2" count="1" selected="0">
            <x v="5"/>
          </reference>
        </references>
      </pivotArea>
    </chartFormat>
    <chartFormat chart="1" format="8" series="1">
      <pivotArea type="data" outline="0" fieldPosition="0">
        <references count="2">
          <reference field="4294967294" count="1" selected="0">
            <x v="0"/>
          </reference>
          <reference field="2" count="1" selected="0">
            <x v="7"/>
          </reference>
        </references>
      </pivotArea>
    </chartFormat>
    <chartFormat chart="1" format="9" series="1">
      <pivotArea type="data" outline="0" fieldPosition="0">
        <references count="3">
          <reference field="4294967294" count="1" selected="0">
            <x v="0"/>
          </reference>
          <reference field="2" count="1" selected="0">
            <x v="3"/>
          </reference>
          <reference field="6" count="1" selected="0">
            <x v="8"/>
          </reference>
        </references>
      </pivotArea>
    </chartFormat>
    <chartFormat chart="1" format="10" series="1">
      <pivotArea type="data" outline="0" fieldPosition="0">
        <references count="3">
          <reference field="4294967294" count="1" selected="0">
            <x v="0"/>
          </reference>
          <reference field="2" count="1" selected="0">
            <x v="3"/>
          </reference>
          <reference field="6" count="1" selected="0">
            <x v="9"/>
          </reference>
        </references>
      </pivotArea>
    </chartFormat>
    <chartFormat chart="1" format="11" series="1">
      <pivotArea type="data" outline="0" fieldPosition="0">
        <references count="3">
          <reference field="4294967294" count="1" selected="0">
            <x v="0"/>
          </reference>
          <reference field="2" count="1" selected="0">
            <x v="5"/>
          </reference>
          <reference field="6" count="1" selected="0">
            <x v="7"/>
          </reference>
        </references>
      </pivotArea>
    </chartFormat>
    <chartFormat chart="1" format="12" series="1">
      <pivotArea type="data" outline="0" fieldPosition="0">
        <references count="3">
          <reference field="4294967294" count="1" selected="0">
            <x v="0"/>
          </reference>
          <reference field="2" count="1" selected="0">
            <x v="5"/>
          </reference>
          <reference field="6" count="1" selected="0">
            <x v="8"/>
          </reference>
        </references>
      </pivotArea>
    </chartFormat>
    <chartFormat chart="1" format="13" series="1">
      <pivotArea type="data" outline="0" fieldPosition="0">
        <references count="3">
          <reference field="4294967294" count="1" selected="0">
            <x v="0"/>
          </reference>
          <reference field="2" count="1" selected="0">
            <x v="5"/>
          </reference>
          <reference field="6" count="1" selected="0">
            <x v="9"/>
          </reference>
        </references>
      </pivotArea>
    </chartFormat>
    <chartFormat chart="1" format="14" series="1">
      <pivotArea type="data" outline="0" fieldPosition="0">
        <references count="3">
          <reference field="4294967294" count="1" selected="0">
            <x v="0"/>
          </reference>
          <reference field="2" count="1" selected="0">
            <x v="7"/>
          </reference>
          <reference field="6" count="1" selected="0">
            <x v="7"/>
          </reference>
        </references>
      </pivotArea>
    </chartFormat>
    <chartFormat chart="1" format="15" series="1">
      <pivotArea type="data" outline="0" fieldPosition="0">
        <references count="3">
          <reference field="4294967294" count="1" selected="0">
            <x v="0"/>
          </reference>
          <reference field="2" count="1" selected="0">
            <x v="7"/>
          </reference>
          <reference field="6" count="1" selected="0">
            <x v="8"/>
          </reference>
        </references>
      </pivotArea>
    </chartFormat>
    <chartFormat chart="1" format="16" series="1">
      <pivotArea type="data" outline="0" fieldPosition="0">
        <references count="3">
          <reference field="4294967294" count="1" selected="0">
            <x v="0"/>
          </reference>
          <reference field="2" count="1" selected="0">
            <x v="7"/>
          </reference>
          <reference field="6" count="1" selected="0">
            <x v="9"/>
          </reference>
        </references>
      </pivotArea>
    </chartFormat>
    <chartFormat chart="1" format="17">
      <pivotArea type="data" outline="0" fieldPosition="0">
        <references count="2">
          <reference field="4294967294" count="1" selected="0">
            <x v="0"/>
          </reference>
          <reference field="6" count="1" selected="0">
            <x v="9"/>
          </reference>
        </references>
      </pivotArea>
    </chartFormat>
    <chartFormat chart="1" format="18">
      <pivotArea type="data" outline="0" fieldPosition="0">
        <references count="2">
          <reference field="4294967294" count="1" selected="0">
            <x v="0"/>
          </reference>
          <reference field="6" count="1" selected="0">
            <x v="8"/>
          </reference>
        </references>
      </pivotArea>
    </chartFormat>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E7B901F-6E15-4651-8A44-15304E04234D}" name="PY_chart1" cacheId="8" applyNumberFormats="0" applyBorderFormats="0" applyFontFormats="0" applyPatternFormats="0" applyAlignmentFormats="0" applyWidthHeightFormats="1" dataCaption="Waarden" updatedVersion="8" minRefreshableVersion="3" preserveFormatting="0" rowGrandTotals="0" colGrandTotals="0" itemPrintTitles="1" createdVersion="4" indent="0" outline="1" outlineData="1" multipleFieldFilters="0" chartFormat="6" rowHeaderCaption="Person" colHeaderCaption="Year">
  <location ref="J12:K16" firstHeaderRow="1" firstDataRow="2" firstDataCol="1"/>
  <pivotFields count="15">
    <pivotField showAll="0"/>
    <pivotField showAll="0"/>
    <pivotField axis="axisCol" showAll="0">
      <items count="9">
        <item h="1" m="1" x="7"/>
        <item h="1" m="1" x="6"/>
        <item h="1" x="2"/>
        <item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11">
        <item m="1" x="8"/>
        <item m="1" x="4"/>
        <item m="1" x="7"/>
        <item m="1" x="3"/>
        <item n="2021" m="1" x="6"/>
        <item n="2022" m="1" x="9"/>
        <item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6"/>
  </rowFields>
  <rowItems count="3">
    <i>
      <x v="7"/>
    </i>
    <i>
      <x v="8"/>
    </i>
    <i>
      <x v="9"/>
    </i>
  </rowItems>
  <colFields count="1">
    <field x="2"/>
  </colFields>
  <colItems count="1">
    <i>
      <x v="3"/>
    </i>
  </colItems>
  <dataFields count="1">
    <dataField name="SALES by Year" fld="5" baseField="6" baseItem="3"/>
  </dataFields>
  <chartFormats count="9">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5"/>
          </reference>
        </references>
      </pivotArea>
    </chartFormat>
    <chartFormat chart="0" format="5" series="1">
      <pivotArea type="data" outline="0" fieldPosition="0">
        <references count="2">
          <reference field="4294967294" count="1" selected="0">
            <x v="0"/>
          </reference>
          <reference field="2" count="1" selected="0">
            <x v="7"/>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6" count="1" selected="0">
            <x v="4"/>
          </reference>
        </references>
      </pivotArea>
    </chartFormat>
    <chartFormat chart="5" format="2">
      <pivotArea type="data" outline="0" fieldPosition="0">
        <references count="2">
          <reference field="4294967294" count="1" selected="0">
            <x v="0"/>
          </reference>
          <reference field="6" count="1" selected="0">
            <x v="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8939BC0-F473-4129-8DBE-C50B3EF467ED}" name="PivotTable5" cacheId="8" applyNumberFormats="0" applyBorderFormats="0" applyFontFormats="0" applyPatternFormats="0" applyAlignmentFormats="0" applyWidthHeightFormats="1" dataCaption="Values" updatedVersion="8" minRefreshableVersion="5" useAutoFormatting="1" colGrandTotals="0" itemPrintTitles="1" createdVersion="4" indent="0" outline="1" outlineData="1" multipleFieldFilters="0" chartFormat="3">
  <location ref="I26:J32" firstHeaderRow="1" firstDataRow="2" firstDataCol="1"/>
  <pivotFields count="15">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h="1" m="1" x="8"/>
        <item h="1" m="1" x="4"/>
        <item h="1" m="1" x="7"/>
        <item h="1" m="1" x="3"/>
        <item h="1" m="1" x="6"/>
        <item h="1" m="1" x="9"/>
        <item h="1" m="1" x="5"/>
        <item h="1"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2"/>
  </rowFields>
  <rowItems count="5">
    <i>
      <x v="2"/>
    </i>
    <i>
      <x v="3"/>
    </i>
    <i>
      <x v="5"/>
    </i>
    <i>
      <x v="7"/>
    </i>
    <i t="grand">
      <x/>
    </i>
  </rowItems>
  <colFields count="1">
    <field x="6"/>
  </colFields>
  <colItems count="1">
    <i>
      <x v="9"/>
    </i>
  </colItems>
  <dataFields count="1">
    <dataField name="Sum of SALES " fld="5" baseField="2" baseItem="2"/>
  </dataFields>
  <pivotTableStyleInfo name="PivotStyleLight16" showRowHeaders="1" showColHeaders="1" showRowStripes="0" showColStripes="0" showLastColumn="1"/>
  <filters count="1">
    <filter fld="4" type="dateBetween" evalOrder="-1" id="12" name="ORDER DATE">
      <autoFilter ref="A1">
        <filterColumn colId="0">
          <customFilters and="1">
            <customFilter operator="greaterThanOrEqual" val="45139"/>
            <customFilter operator="lessThanOrEqual" val="4516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3CF84BA0-7754-4593-A197-5F848C42B8E7}" name="PY_chart" cacheId="8" applyNumberFormats="0" applyBorderFormats="0" applyFontFormats="0" applyPatternFormats="0" applyAlignmentFormats="0" applyWidthHeightFormats="1" dataCaption="Waarden" updatedVersion="8" minRefreshableVersion="3" preserveFormatting="0" rowGrandTotals="0" colGrandTotals="0" itemPrintTitles="1" createdVersion="4" indent="0" outline="1" outlineData="1" multipleFieldFilters="0" chartFormat="7" rowHeaderCaption="Person" colHeaderCaption="Year">
  <location ref="J11:K15" firstHeaderRow="1" firstDataRow="2" firstDataCol="1"/>
  <pivotFields count="15">
    <pivotField showAll="0"/>
    <pivotField showAll="0"/>
    <pivotField axis="axisCol" showAll="0">
      <items count="9">
        <item h="1" m="1" x="7"/>
        <item h="1" m="1" x="6"/>
        <item x="2"/>
        <item h="1"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11">
        <item m="1" x="8"/>
        <item m="1" x="4"/>
        <item m="1" x="7"/>
        <item m="1" x="3"/>
        <item n="2021" m="1" x="6"/>
        <item n="2022" m="1" x="9"/>
        <item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6"/>
  </rowFields>
  <rowItems count="3">
    <i>
      <x v="7"/>
    </i>
    <i>
      <x v="8"/>
    </i>
    <i>
      <x v="9"/>
    </i>
  </rowItems>
  <colFields count="1">
    <field x="2"/>
  </colFields>
  <colItems count="1">
    <i>
      <x v="2"/>
    </i>
  </colItems>
  <dataFields count="1">
    <dataField name="SALES by Year" fld="5" baseField="6" baseItem="4" numFmtId="3"/>
  </dataFields>
  <chartFormats count="12">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5"/>
          </reference>
        </references>
      </pivotArea>
    </chartFormat>
    <chartFormat chart="0" format="5" series="1">
      <pivotArea type="data" outline="0" fieldPosition="0">
        <references count="2">
          <reference field="4294967294" count="1" selected="0">
            <x v="0"/>
          </reference>
          <reference field="2" count="1" selected="0">
            <x v="7"/>
          </reference>
        </references>
      </pivotArea>
    </chartFormat>
    <chartFormat chart="0" format="6">
      <pivotArea type="data" outline="0" fieldPosition="0">
        <references count="2">
          <reference field="4294967294" count="1" selected="0">
            <x v="0"/>
          </reference>
          <reference field="6" count="1" selected="0">
            <x v="4"/>
          </reference>
        </references>
      </pivotArea>
    </chartFormat>
    <chartFormat chart="0" format="7">
      <pivotArea type="data" outline="0" fieldPosition="0">
        <references count="2">
          <reference field="4294967294" count="1" selected="0">
            <x v="0"/>
          </reference>
          <reference field="6" count="1" selected="0">
            <x v="5"/>
          </reference>
        </references>
      </pivotArea>
    </chartFormat>
    <chartFormat chart="0" format="12">
      <pivotArea type="data" outline="0" fieldPosition="0">
        <references count="2">
          <reference field="4294967294" count="1" selected="0">
            <x v="0"/>
          </reference>
          <reference field="6" count="1" selected="0">
            <x v="9"/>
          </reference>
        </references>
      </pivotArea>
    </chartFormat>
    <chartFormat chart="0" format="13">
      <pivotArea type="data" outline="0" fieldPosition="0">
        <references count="2">
          <reference field="4294967294" count="1" selected="0">
            <x v="0"/>
          </reference>
          <reference field="6" count="1" selected="0">
            <x v="8"/>
          </reference>
        </references>
      </pivotArea>
    </chartFormat>
    <chartFormat chart="6" format="0" series="1">
      <pivotArea type="data" outline="0" fieldPosition="0">
        <references count="1">
          <reference field="4294967294" count="1" selected="0">
            <x v="0"/>
          </reference>
        </references>
      </pivotArea>
    </chartFormat>
    <chartFormat chart="0" format="14">
      <pivotArea type="data" outline="0" fieldPosition="0">
        <references count="2">
          <reference field="4294967294" count="1" selected="0">
            <x v="0"/>
          </reference>
          <reference field="6" count="1" selected="0">
            <x v="7"/>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DB51E79-0284-426F-A86D-BB0D2878C04F}" name="PivotTable15"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K6:L130" firstHeaderRow="1" firstDataRow="1" firstDataCol="1"/>
  <pivotFields count="15">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axis="axisRow" showAll="0" sortType="ascending">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9"/>
  </rowFields>
  <rowItems count="12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t="grand">
      <x/>
    </i>
  </rowItems>
  <colItems count="1">
    <i/>
  </colItems>
  <dataFields count="1">
    <dataField name="Sum of SALES " fld="5" baseField="9"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EC6CDE6-5BC0-4800-BC1A-C7AB3E4EEE5C}" name="PivotTable14"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G6:H404" firstHeaderRow="1" firstDataRow="1" firstDataCol="1"/>
  <pivotFields count="15">
    <pivotField showAll="0"/>
    <pivotField showAll="0"/>
    <pivotField showAll="0"/>
    <pivotField showAll="0">
      <items count="6">
        <item m="1" x="4"/>
        <item x="3"/>
        <item x="2"/>
        <item x="0"/>
        <item x="1"/>
        <item t="default"/>
      </items>
    </pivotField>
    <pivotField axis="axisRow"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dragToRow="0" dragToCol="0" dragToPage="0" showAll="0" defaultSubtotal="0"/>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2">
    <field x="12"/>
    <field x="4"/>
  </rowFields>
  <rowItems count="398">
    <i>
      <x/>
    </i>
    <i r="1">
      <x v="261"/>
    </i>
    <i>
      <x v="1"/>
    </i>
    <i r="1">
      <x v="262"/>
    </i>
    <i r="1">
      <x v="263"/>
    </i>
    <i r="1">
      <x v="264"/>
    </i>
    <i>
      <x v="2"/>
    </i>
    <i r="1">
      <x v="265"/>
    </i>
    <i>
      <x v="3"/>
    </i>
    <i r="1">
      <x v="266"/>
    </i>
    <i r="1">
      <x v="267"/>
    </i>
    <i>
      <x v="4"/>
    </i>
    <i r="1">
      <x v="268"/>
    </i>
    <i r="1">
      <x v="269"/>
    </i>
    <i>
      <x v="5"/>
    </i>
    <i r="1">
      <x v="270"/>
    </i>
    <i>
      <x v="6"/>
    </i>
    <i r="1">
      <x v="271"/>
    </i>
    <i>
      <x v="7"/>
    </i>
    <i r="1">
      <x v="272"/>
    </i>
    <i>
      <x v="8"/>
    </i>
    <i r="1">
      <x v="273"/>
    </i>
    <i r="1">
      <x v="274"/>
    </i>
    <i r="1">
      <x v="275"/>
    </i>
    <i>
      <x v="9"/>
    </i>
    <i r="1">
      <x v="276"/>
    </i>
    <i r="1">
      <x v="277"/>
    </i>
    <i>
      <x v="11"/>
    </i>
    <i r="1">
      <x v="278"/>
    </i>
    <i r="1">
      <x v="279"/>
    </i>
    <i>
      <x v="12"/>
    </i>
    <i r="1">
      <x v="280"/>
    </i>
    <i r="1">
      <x v="281"/>
    </i>
    <i>
      <x v="13"/>
    </i>
    <i r="1">
      <x v="282"/>
    </i>
    <i r="1">
      <x v="283"/>
    </i>
    <i>
      <x v="14"/>
    </i>
    <i r="1">
      <x v="284"/>
    </i>
    <i r="1">
      <x v="285"/>
    </i>
    <i>
      <x v="15"/>
    </i>
    <i r="1">
      <x v="286"/>
    </i>
    <i r="1">
      <x v="287"/>
    </i>
    <i>
      <x v="16"/>
    </i>
    <i r="1">
      <x v="288"/>
    </i>
    <i>
      <x v="17"/>
    </i>
    <i r="1">
      <x v="289"/>
    </i>
    <i>
      <x v="18"/>
    </i>
    <i r="1">
      <x v="290"/>
    </i>
    <i r="1">
      <x v="291"/>
    </i>
    <i>
      <x v="19"/>
    </i>
    <i r="1">
      <x v="292"/>
    </i>
    <i r="1">
      <x v="293"/>
    </i>
    <i>
      <x v="20"/>
    </i>
    <i r="1">
      <x v="294"/>
    </i>
    <i r="1">
      <x v="295"/>
    </i>
    <i>
      <x v="21"/>
    </i>
    <i r="1">
      <x v="296"/>
    </i>
    <i r="1">
      <x v="297"/>
    </i>
    <i>
      <x v="22"/>
    </i>
    <i r="1">
      <x v="298"/>
    </i>
    <i>
      <x v="23"/>
    </i>
    <i r="1">
      <x v="299"/>
    </i>
    <i r="1">
      <x v="300"/>
    </i>
    <i r="1">
      <x v="301"/>
    </i>
    <i>
      <x v="24"/>
    </i>
    <i r="1">
      <x v="302"/>
    </i>
    <i>
      <x v="25"/>
    </i>
    <i r="1">
      <x v="303"/>
    </i>
    <i>
      <x v="26"/>
    </i>
    <i r="1">
      <x v="304"/>
    </i>
    <i r="1">
      <x v="305"/>
    </i>
    <i>
      <x v="27"/>
    </i>
    <i r="1">
      <x v="306"/>
    </i>
    <i r="1">
      <x v="307"/>
    </i>
    <i>
      <x v="28"/>
    </i>
    <i r="1">
      <x v="308"/>
    </i>
    <i>
      <x v="29"/>
    </i>
    <i r="1">
      <x v="309"/>
    </i>
    <i>
      <x v="30"/>
    </i>
    <i r="1">
      <x v="310"/>
    </i>
    <i>
      <x v="31"/>
    </i>
    <i r="1">
      <x v="311"/>
    </i>
    <i>
      <x v="32"/>
    </i>
    <i r="1">
      <x v="312"/>
    </i>
    <i r="1">
      <x v="313"/>
    </i>
    <i>
      <x v="34"/>
    </i>
    <i r="1">
      <x v="314"/>
    </i>
    <i>
      <x v="35"/>
    </i>
    <i r="1">
      <x v="315"/>
    </i>
    <i r="1">
      <x v="316"/>
    </i>
    <i>
      <x v="36"/>
    </i>
    <i r="1">
      <x v="317"/>
    </i>
    <i>
      <x v="38"/>
    </i>
    <i r="1">
      <x v="318"/>
    </i>
    <i r="1">
      <x v="319"/>
    </i>
    <i r="1">
      <x v="320"/>
    </i>
    <i>
      <x v="39"/>
    </i>
    <i r="1">
      <x v="321"/>
    </i>
    <i r="1">
      <x v="322"/>
    </i>
    <i>
      <x v="40"/>
    </i>
    <i r="1">
      <x v="323"/>
    </i>
    <i>
      <x v="41"/>
    </i>
    <i r="1">
      <x v="324"/>
    </i>
    <i r="1">
      <x v="325"/>
    </i>
    <i r="1">
      <x v="326"/>
    </i>
    <i r="1">
      <x v="327"/>
    </i>
    <i>
      <x v="42"/>
    </i>
    <i r="1">
      <x v="328"/>
    </i>
    <i r="1">
      <x v="329"/>
    </i>
    <i r="1">
      <x v="330"/>
    </i>
    <i>
      <x v="43"/>
    </i>
    <i r="1">
      <x v="331"/>
    </i>
    <i r="1">
      <x v="332"/>
    </i>
    <i r="1">
      <x v="333"/>
    </i>
    <i>
      <x v="44"/>
    </i>
    <i r="1">
      <x v="334"/>
    </i>
    <i>
      <x v="45"/>
    </i>
    <i r="1">
      <x v="335"/>
    </i>
    <i r="1">
      <x v="336"/>
    </i>
    <i r="1">
      <x v="337"/>
    </i>
    <i r="1">
      <x v="338"/>
    </i>
    <i>
      <x v="47"/>
    </i>
    <i r="1">
      <x v="339"/>
    </i>
    <i r="1">
      <x v="340"/>
    </i>
    <i r="1">
      <x v="341"/>
    </i>
    <i>
      <x v="48"/>
    </i>
    <i r="1">
      <x v="342"/>
    </i>
    <i r="1">
      <x v="343"/>
    </i>
    <i r="1">
      <x v="344"/>
    </i>
    <i r="1">
      <x v="345"/>
    </i>
    <i r="1">
      <x v="346"/>
    </i>
    <i>
      <x v="49"/>
    </i>
    <i r="1">
      <x v="347"/>
    </i>
    <i r="1">
      <x v="348"/>
    </i>
    <i r="1">
      <x v="349"/>
    </i>
    <i r="1">
      <x v="350"/>
    </i>
    <i>
      <x v="50"/>
    </i>
    <i r="1">
      <x v="351"/>
    </i>
    <i r="1">
      <x v="352"/>
    </i>
    <i>
      <x v="51"/>
    </i>
    <i r="1">
      <x v="353"/>
    </i>
    <i>
      <x v="52"/>
    </i>
    <i r="1">
      <x v="354"/>
    </i>
    <i r="1">
      <x v="355"/>
    </i>
    <i>
      <x v="53"/>
    </i>
    <i r="1">
      <x v="356"/>
    </i>
    <i>
      <x v="54"/>
    </i>
    <i r="1">
      <x v="358"/>
    </i>
    <i>
      <x v="55"/>
    </i>
    <i r="1">
      <x v="359"/>
    </i>
    <i>
      <x v="56"/>
    </i>
    <i r="1">
      <x v="360"/>
    </i>
    <i>
      <x v="58"/>
    </i>
    <i r="1">
      <x v="361"/>
    </i>
    <i r="1">
      <x v="362"/>
    </i>
    <i>
      <x v="59"/>
    </i>
    <i r="1">
      <x v="363"/>
    </i>
    <i r="1">
      <x v="364"/>
    </i>
    <i r="1">
      <x v="365"/>
    </i>
    <i>
      <x v="60"/>
    </i>
    <i r="1">
      <x v="366"/>
    </i>
    <i>
      <x v="61"/>
    </i>
    <i r="1">
      <x v="367"/>
    </i>
    <i r="1">
      <x v="368"/>
    </i>
    <i r="1">
      <x v="369"/>
    </i>
    <i>
      <x v="64"/>
    </i>
    <i r="1">
      <x v="370"/>
    </i>
    <i>
      <x v="65"/>
    </i>
    <i r="1">
      <x v="371"/>
    </i>
    <i r="1">
      <x v="372"/>
    </i>
    <i>
      <x v="66"/>
    </i>
    <i r="1">
      <x v="373"/>
    </i>
    <i>
      <x v="68"/>
    </i>
    <i r="1">
      <x v="374"/>
    </i>
    <i>
      <x v="70"/>
    </i>
    <i r="1">
      <x v="375"/>
    </i>
    <i r="1">
      <x v="376"/>
    </i>
    <i>
      <x v="71"/>
    </i>
    <i r="1">
      <x v="377"/>
    </i>
    <i r="1">
      <x v="378"/>
    </i>
    <i>
      <x v="72"/>
    </i>
    <i r="1">
      <x v="379"/>
    </i>
    <i>
      <x v="73"/>
    </i>
    <i r="1">
      <x v="380"/>
    </i>
    <i>
      <x v="74"/>
    </i>
    <i r="1">
      <x v="381"/>
    </i>
    <i r="1">
      <x v="382"/>
    </i>
    <i>
      <x v="75"/>
    </i>
    <i r="1">
      <x v="383"/>
    </i>
    <i r="1">
      <x v="384"/>
    </i>
    <i>
      <x v="76"/>
    </i>
    <i r="1">
      <x v="385"/>
    </i>
    <i r="1">
      <x v="386"/>
    </i>
    <i>
      <x v="78"/>
    </i>
    <i r="1">
      <x v="387"/>
    </i>
    <i r="1">
      <x v="388"/>
    </i>
    <i r="1">
      <x v="389"/>
    </i>
    <i>
      <x v="79"/>
    </i>
    <i r="1">
      <x v="390"/>
    </i>
    <i>
      <x v="80"/>
    </i>
    <i r="1">
      <x v="391"/>
    </i>
    <i r="1">
      <x v="392"/>
    </i>
    <i>
      <x v="81"/>
    </i>
    <i r="1">
      <x v="393"/>
    </i>
    <i>
      <x v="82"/>
    </i>
    <i r="1">
      <x v="394"/>
    </i>
    <i r="1">
      <x v="395"/>
    </i>
    <i>
      <x v="83"/>
    </i>
    <i r="1">
      <x v="396"/>
    </i>
    <i>
      <x v="87"/>
    </i>
    <i r="1">
      <x v="398"/>
    </i>
    <i r="1">
      <x v="399"/>
    </i>
    <i>
      <x v="88"/>
    </i>
    <i r="1">
      <x v="400"/>
    </i>
    <i r="1">
      <x v="401"/>
    </i>
    <i>
      <x v="89"/>
    </i>
    <i r="1">
      <x v="402"/>
    </i>
    <i>
      <x v="90"/>
    </i>
    <i r="1">
      <x v="403"/>
    </i>
    <i>
      <x v="91"/>
    </i>
    <i r="1">
      <x v="404"/>
    </i>
    <i r="1">
      <x v="405"/>
    </i>
    <i>
      <x v="92"/>
    </i>
    <i r="1">
      <x v="406"/>
    </i>
    <i r="1">
      <x v="407"/>
    </i>
    <i r="1">
      <x v="408"/>
    </i>
    <i>
      <x v="93"/>
    </i>
    <i r="1">
      <x v="409"/>
    </i>
    <i r="1">
      <x v="410"/>
    </i>
    <i r="1">
      <x v="411"/>
    </i>
    <i>
      <x v="94"/>
    </i>
    <i r="1">
      <x v="412"/>
    </i>
    <i>
      <x v="95"/>
    </i>
    <i r="1">
      <x v="413"/>
    </i>
    <i r="1">
      <x v="414"/>
    </i>
    <i r="1">
      <x v="415"/>
    </i>
    <i>
      <x v="96"/>
    </i>
    <i r="1">
      <x v="416"/>
    </i>
    <i>
      <x v="97"/>
    </i>
    <i r="1">
      <x v="417"/>
    </i>
    <i r="1">
      <x v="418"/>
    </i>
    <i r="1">
      <x v="419"/>
    </i>
    <i>
      <x v="98"/>
    </i>
    <i r="1">
      <x v="420"/>
    </i>
    <i>
      <x v="99"/>
    </i>
    <i r="1">
      <x v="421"/>
    </i>
    <i r="1">
      <x v="422"/>
    </i>
    <i r="1">
      <x v="423"/>
    </i>
    <i>
      <x v="100"/>
    </i>
    <i r="1">
      <x v="424"/>
    </i>
    <i r="1">
      <x v="425"/>
    </i>
    <i r="1">
      <x v="426"/>
    </i>
    <i>
      <x v="101"/>
    </i>
    <i r="1">
      <x v="427"/>
    </i>
    <i r="1">
      <x v="428"/>
    </i>
    <i r="1">
      <x v="429"/>
    </i>
    <i>
      <x v="102"/>
    </i>
    <i r="1">
      <x v="430"/>
    </i>
    <i r="1">
      <x v="431"/>
    </i>
    <i r="1">
      <x v="432"/>
    </i>
    <i>
      <x v="103"/>
    </i>
    <i r="1">
      <x v="433"/>
    </i>
    <i r="1">
      <x v="434"/>
    </i>
    <i r="1">
      <x v="435"/>
    </i>
    <i>
      <x v="104"/>
    </i>
    <i r="1">
      <x v="436"/>
    </i>
    <i>
      <x v="105"/>
    </i>
    <i r="1">
      <x v="437"/>
    </i>
    <i r="1">
      <x v="438"/>
    </i>
    <i>
      <x v="106"/>
    </i>
    <i r="1">
      <x v="439"/>
    </i>
    <i>
      <x v="107"/>
    </i>
    <i r="1">
      <x v="440"/>
    </i>
    <i r="1">
      <x v="441"/>
    </i>
    <i>
      <x v="108"/>
    </i>
    <i r="1">
      <x v="442"/>
    </i>
    <i>
      <x v="109"/>
    </i>
    <i r="1">
      <x v="443"/>
    </i>
    <i>
      <x v="110"/>
    </i>
    <i r="1">
      <x v="444"/>
    </i>
    <i r="1">
      <x v="445"/>
    </i>
    <i>
      <x v="113"/>
    </i>
    <i r="1">
      <x v="446"/>
    </i>
    <i r="1">
      <x v="447"/>
    </i>
    <i>
      <x v="114"/>
    </i>
    <i r="1">
      <x v="448"/>
    </i>
    <i r="1">
      <x v="449"/>
    </i>
    <i r="1">
      <x v="450"/>
    </i>
    <i>
      <x v="115"/>
    </i>
    <i r="1">
      <x v="451"/>
    </i>
    <i>
      <x v="117"/>
    </i>
    <i r="1">
      <x v="452"/>
    </i>
    <i>
      <x v="118"/>
    </i>
    <i r="1">
      <x v="453"/>
    </i>
    <i r="1">
      <x v="454"/>
    </i>
    <i>
      <x v="121"/>
    </i>
    <i r="1">
      <x v="455"/>
    </i>
    <i>
      <x v="122"/>
    </i>
    <i r="1">
      <x v="456"/>
    </i>
    <i r="1">
      <x v="457"/>
    </i>
    <i r="1">
      <x v="458"/>
    </i>
    <i>
      <x v="123"/>
    </i>
    <i r="1">
      <x v="459"/>
    </i>
    <i r="1">
      <x v="460"/>
    </i>
    <i>
      <x v="125"/>
    </i>
    <i r="1">
      <x v="461"/>
    </i>
    <i r="1">
      <x v="462"/>
    </i>
    <i>
      <x v="126"/>
    </i>
    <i r="1">
      <x v="463"/>
    </i>
    <i>
      <x v="127"/>
    </i>
    <i r="1">
      <x v="464"/>
    </i>
    <i>
      <x v="128"/>
    </i>
    <i r="1">
      <x v="465"/>
    </i>
    <i r="1">
      <x v="466"/>
    </i>
    <i>
      <x v="129"/>
    </i>
    <i r="1">
      <x v="467"/>
    </i>
    <i r="1">
      <x v="468"/>
    </i>
    <i r="1">
      <x v="469"/>
    </i>
    <i>
      <x v="130"/>
    </i>
    <i r="1">
      <x v="470"/>
    </i>
    <i r="1">
      <x v="471"/>
    </i>
    <i>
      <x v="131"/>
    </i>
    <i r="1">
      <x v="472"/>
    </i>
    <i r="1">
      <x v="473"/>
    </i>
    <i>
      <x v="133"/>
    </i>
    <i r="1">
      <x v="474"/>
    </i>
    <i r="1">
      <x v="475"/>
    </i>
    <i>
      <x v="134"/>
    </i>
    <i r="1">
      <x v="476"/>
    </i>
    <i r="1">
      <x v="477"/>
    </i>
    <i>
      <x v="135"/>
    </i>
    <i r="1">
      <x v="478"/>
    </i>
    <i r="1">
      <x v="479"/>
    </i>
    <i r="1">
      <x v="480"/>
    </i>
    <i>
      <x v="136"/>
    </i>
    <i r="1">
      <x v="481"/>
    </i>
    <i>
      <x v="137"/>
    </i>
    <i r="1">
      <x v="482"/>
    </i>
    <i>
      <x v="139"/>
    </i>
    <i r="1">
      <x v="483"/>
    </i>
    <i r="1">
      <x v="484"/>
    </i>
    <i r="1">
      <x v="485"/>
    </i>
    <i>
      <x v="140"/>
    </i>
    <i r="1">
      <x v="486"/>
    </i>
    <i r="1">
      <x v="487"/>
    </i>
    <i r="1">
      <x v="488"/>
    </i>
    <i r="1">
      <x v="489"/>
    </i>
    <i>
      <x v="141"/>
    </i>
    <i r="1">
      <x v="490"/>
    </i>
    <i>
      <x v="142"/>
    </i>
    <i r="1">
      <x v="491"/>
    </i>
    <i r="1">
      <x v="492"/>
    </i>
    <i>
      <x v="143"/>
    </i>
    <i r="1">
      <x v="493"/>
    </i>
    <i r="1">
      <x v="494"/>
    </i>
    <i>
      <x v="144"/>
    </i>
    <i r="1">
      <x v="495"/>
    </i>
    <i r="1">
      <x v="496"/>
    </i>
    <i r="1">
      <x v="497"/>
    </i>
    <i>
      <x v="145"/>
    </i>
    <i r="1">
      <x v="498"/>
    </i>
    <i r="1">
      <x v="499"/>
    </i>
    <i>
      <x v="146"/>
    </i>
    <i r="1">
      <x v="500"/>
    </i>
    <i r="1">
      <x v="501"/>
    </i>
    <i>
      <x v="147"/>
    </i>
    <i r="1">
      <x v="502"/>
    </i>
    <i r="1">
      <x v="503"/>
    </i>
    <i r="1">
      <x v="504"/>
    </i>
    <i>
      <x v="148"/>
    </i>
    <i r="1">
      <x v="505"/>
    </i>
    <i>
      <x v="149"/>
    </i>
    <i r="1">
      <x v="506"/>
    </i>
    <i r="1">
      <x v="507"/>
    </i>
    <i r="1">
      <x v="508"/>
    </i>
    <i>
      <x v="150"/>
    </i>
    <i r="1">
      <x v="509"/>
    </i>
    <i r="1">
      <x v="510"/>
    </i>
    <i r="1">
      <x v="511"/>
    </i>
    <i>
      <x v="151"/>
    </i>
    <i r="1">
      <x v="512"/>
    </i>
    <i r="1">
      <x v="513"/>
    </i>
    <i r="1">
      <x v="514"/>
    </i>
    <i>
      <x v="152"/>
    </i>
    <i r="1">
      <x v="515"/>
    </i>
    <i>
      <x v="153"/>
    </i>
    <i r="1">
      <x v="516"/>
    </i>
    <i>
      <x v="154"/>
    </i>
    <i r="1">
      <x v="517"/>
    </i>
    <i r="1">
      <x v="518"/>
    </i>
    <i r="1">
      <x v="519"/>
    </i>
    <i r="1">
      <x v="520"/>
    </i>
    <i r="1">
      <x v="521"/>
    </i>
    <i>
      <x v="155"/>
    </i>
    <i r="1">
      <x v="522"/>
    </i>
    <i r="1">
      <x v="523"/>
    </i>
    <i r="1">
      <x v="524"/>
    </i>
    <i t="grand">
      <x/>
    </i>
  </rowItems>
  <colItems count="1">
    <i/>
  </colItems>
  <dataFields count="1">
    <dataField name="Som van SALES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B6BA0F50-34BD-4737-9489-F26802BDE073}" name="PivotTable13" cacheId="8" applyNumberFormats="0" applyBorderFormats="0" applyFontFormats="0" applyPatternFormats="0" applyAlignmentFormats="0" applyWidthHeightFormats="1" dataCaption="Values" missingCaption="0" showMissing="0" updatedVersion="8" minRefreshableVersion="3" useAutoFormatting="1" colGrandTotals="0" itemPrintTitles="1" createdVersion="4" indent="0" outline="1" outlineData="1" multipleFieldFilters="0" rowHeaderCaption="REGION" colHeaderCaption="YEAR">
  <location ref="A7:D13" firstHeaderRow="1" firstDataRow="2" firstDataCol="1"/>
  <pivotFields count="15">
    <pivotField showAll="0"/>
    <pivotField showAll="0"/>
    <pivotField showAll="0"/>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n="2023" m="1" x="6"/>
        <item n="2024" m="1" x="9"/>
        <item n="2022"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3"/>
  </rowFields>
  <rowItems count="5">
    <i>
      <x v="1"/>
    </i>
    <i>
      <x v="2"/>
    </i>
    <i>
      <x v="3"/>
    </i>
    <i>
      <x v="4"/>
    </i>
    <i t="grand">
      <x/>
    </i>
  </rowItems>
  <colFields count="1">
    <field x="6"/>
  </colFields>
  <colItems count="3">
    <i>
      <x v="7"/>
    </i>
    <i>
      <x v="8"/>
    </i>
    <i>
      <x v="9"/>
    </i>
  </colItems>
  <dataFields count="1">
    <dataField name="Som van SALES " fld="5" baseField="3"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8E58348-523B-4C5D-8B60-8B38769AFABB}" name="PivotTable16"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Month" colHeaderCaption="Year">
  <location ref="A26:E40"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n="2023" m="1" x="6"/>
        <item n="2024" m="1" x="9"/>
        <item n="2022"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3" cacheId="8" applyNumberFormats="0" applyBorderFormats="0" applyFontFormats="0" applyPatternFormats="0" applyAlignmentFormats="0" applyWidthHeightFormats="1" dataCaption="Values" missingCaption="0" showMissing="0" updatedVersion="8" minRefreshableVersion="3" useAutoFormatting="1" colGrandTotals="0" itemPrintTitles="1" createdVersion="4" indent="0" outline="1" outlineData="1" multipleFieldFilters="0">
  <location ref="A7:D13" firstHeaderRow="1" firstDataRow="2" firstDataCol="1"/>
  <pivotFields count="15">
    <pivotField showAll="0"/>
    <pivotField showAll="0"/>
    <pivotField showAll="0"/>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n="2021" m="1" x="6"/>
        <item n="2022" m="1" x="9"/>
        <item m="1" x="5"/>
        <item x="1"/>
        <item x="0"/>
        <item x="2"/>
        <item t="default"/>
      </items>
    </pivotField>
    <pivotField showAll="0"/>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3"/>
  </rowFields>
  <rowItems count="5">
    <i>
      <x v="1"/>
    </i>
    <i>
      <x v="2"/>
    </i>
    <i>
      <x v="3"/>
    </i>
    <i>
      <x v="4"/>
    </i>
    <i t="grand">
      <x/>
    </i>
  </rowItems>
  <colFields count="1">
    <field x="6"/>
  </colFields>
  <colItems count="3">
    <i>
      <x v="7"/>
    </i>
    <i>
      <x v="8"/>
    </i>
    <i>
      <x v="9"/>
    </i>
  </colItems>
  <dataFields count="1">
    <dataField name="Som van SALES " fld="5" baseField="3" baseItem="1" numFmtId="3"/>
  </dataFields>
  <formats count="12">
    <format dxfId="15">
      <pivotArea outline="0" collapsedLevelsAreSubtotals="1" fieldPosition="0"/>
    </format>
    <format dxfId="14">
      <pivotArea field="6" type="button" dataOnly="0" labelOnly="1" outline="0" axis="axisCol" fieldPosition="0"/>
    </format>
    <format dxfId="13">
      <pivotArea type="topRight" dataOnly="0" labelOnly="1" outline="0" fieldPosition="0"/>
    </format>
    <format dxfId="12">
      <pivotArea dataOnly="0" labelOnly="1" fieldPosition="0">
        <references count="1">
          <reference field="6" count="0"/>
        </references>
      </pivotArea>
    </format>
    <format dxfId="11">
      <pivotArea outline="0" fieldPosition="0">
        <references count="1">
          <reference field="4294967294" count="1">
            <x v="0"/>
          </reference>
        </references>
      </pivotArea>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6" type="button" dataOnly="0" labelOnly="1" outline="0" axis="axisCol" fieldPosition="0"/>
    </format>
    <format dxfId="6">
      <pivotArea type="topRight" dataOnly="0" labelOnly="1" outline="0" fieldPosition="0"/>
    </format>
    <format dxfId="5">
      <pivotArea dataOnly="0" labelOnly="1" grandRow="1" outline="0" fieldPosition="0"/>
    </format>
    <format dxfId="4">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14"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M5:N16" firstHeaderRow="1" firstDataRow="1" firstDataCol="1"/>
  <pivotFields count="15">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axis="axisRow" showAll="0" measureFilter="1" sortType="ascending">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9"/>
  </rowFields>
  <rowItems count="11">
    <i>
      <x v="1"/>
    </i>
    <i>
      <x v="28"/>
    </i>
    <i>
      <x v="50"/>
    </i>
    <i>
      <x v="68"/>
    </i>
    <i>
      <x v="78"/>
    </i>
    <i>
      <x v="88"/>
    </i>
    <i>
      <x v="90"/>
    </i>
    <i>
      <x v="104"/>
    </i>
    <i>
      <x v="114"/>
    </i>
    <i>
      <x v="122"/>
    </i>
    <i t="grand">
      <x/>
    </i>
  </rowItems>
  <colItems count="1">
    <i/>
  </colItems>
  <dataFields count="1">
    <dataField name="Som van SALES " fld="5" baseField="4" baseItem="0" numFmtId="3"/>
  </dataFields>
  <formats count="8">
    <format dxfId="23">
      <pivotArea type="all" dataOnly="0" outline="0" fieldPosition="0"/>
    </format>
    <format dxfId="22">
      <pivotArea outline="0" collapsedLevelsAreSubtotals="1" fieldPosition="0"/>
    </format>
    <format dxfId="21">
      <pivotArea field="9" type="button" dataOnly="0" labelOnly="1" outline="0" axis="axisRow" fieldPosition="0"/>
    </format>
    <format dxfId="20">
      <pivotArea dataOnly="0" labelOnly="1" fieldPosition="0">
        <references count="1">
          <reference field="9" count="50">
            <x v="1"/>
            <x v="2"/>
            <x v="5"/>
            <x v="6"/>
            <x v="7"/>
            <x v="8"/>
            <x v="10"/>
            <x v="11"/>
            <x v="13"/>
            <x v="28"/>
            <x v="29"/>
            <x v="30"/>
            <x v="35"/>
            <x v="36"/>
            <x v="39"/>
            <x v="44"/>
            <x v="45"/>
            <x v="46"/>
            <x v="47"/>
            <x v="50"/>
            <x v="51"/>
            <x v="62"/>
            <x v="65"/>
            <x v="66"/>
            <x v="67"/>
            <x v="68"/>
            <x v="71"/>
            <x v="72"/>
            <x v="74"/>
            <x v="78"/>
            <x v="83"/>
            <x v="84"/>
            <x v="86"/>
            <x v="88"/>
            <x v="89"/>
            <x v="90"/>
            <x v="93"/>
            <x v="95"/>
            <x v="96"/>
            <x v="97"/>
            <x v="101"/>
            <x v="102"/>
            <x v="104"/>
            <x v="106"/>
            <x v="107"/>
            <x v="114"/>
            <x v="119"/>
            <x v="121"/>
            <x v="122"/>
            <x v="123"/>
          </reference>
        </references>
      </pivotArea>
    </format>
    <format dxfId="19">
      <pivotArea dataOnly="0" labelOnly="1" fieldPosition="0">
        <references count="1">
          <reference field="9" count="50">
            <x v="0"/>
            <x v="3"/>
            <x v="9"/>
            <x v="14"/>
            <x v="16"/>
            <x v="19"/>
            <x v="20"/>
            <x v="23"/>
            <x v="24"/>
            <x v="25"/>
            <x v="26"/>
            <x v="27"/>
            <x v="31"/>
            <x v="32"/>
            <x v="33"/>
            <x v="38"/>
            <x v="41"/>
            <x v="42"/>
            <x v="43"/>
            <x v="48"/>
            <x v="52"/>
            <x v="53"/>
            <x v="54"/>
            <x v="55"/>
            <x v="57"/>
            <x v="58"/>
            <x v="59"/>
            <x v="61"/>
            <x v="63"/>
            <x v="70"/>
            <x v="73"/>
            <x v="75"/>
            <x v="76"/>
            <x v="79"/>
            <x v="80"/>
            <x v="82"/>
            <x v="87"/>
            <x v="92"/>
            <x v="100"/>
            <x v="105"/>
            <x v="108"/>
            <x v="109"/>
            <x v="110"/>
            <x v="111"/>
            <x v="112"/>
            <x v="115"/>
            <x v="116"/>
            <x v="117"/>
            <x v="118"/>
            <x v="120"/>
          </reference>
        </references>
      </pivotArea>
    </format>
    <format dxfId="18">
      <pivotArea dataOnly="0" labelOnly="1" fieldPosition="0">
        <references count="1">
          <reference field="9" count="23">
            <x v="4"/>
            <x v="12"/>
            <x v="15"/>
            <x v="17"/>
            <x v="18"/>
            <x v="21"/>
            <x v="22"/>
            <x v="34"/>
            <x v="37"/>
            <x v="40"/>
            <x v="49"/>
            <x v="56"/>
            <x v="60"/>
            <x v="64"/>
            <x v="69"/>
            <x v="77"/>
            <x v="81"/>
            <x v="85"/>
            <x v="91"/>
            <x v="98"/>
            <x v="99"/>
            <x v="103"/>
            <x v="113"/>
          </reference>
        </references>
      </pivotArea>
    </format>
    <format dxfId="17">
      <pivotArea dataOnly="0" labelOnly="1" grandRow="1" outline="0" fieldPosition="0"/>
    </format>
    <format dxfId="16">
      <pivotArea dataOnly="0" labelOnly="1" outline="0" axis="axisValues" fieldPosition="0"/>
    </format>
  </formats>
  <conditionalFormats count="1">
    <conditionalFormat scope="field" priority="1">
      <pivotAreas count="1">
        <pivotArea outline="0" collapsedLevelsAreSubtotals="1" fieldPosition="0">
          <references count="2">
            <reference field="4294967294" count="1" selected="0">
              <x v="0"/>
            </reference>
            <reference field="9" count="0" selected="0"/>
          </references>
        </pivotArea>
      </pivotAreas>
    </conditionalFormat>
  </conditionalFormats>
  <pivotTableStyleInfo name="PivotStyleLight16" showRowHeaders="1" showColHeaders="1" showRowStripes="0" showColStripes="0" showLastColumn="1"/>
  <filters count="2">
    <filter fld="4" type="dateBetween" evalOrder="-1" id="17">
      <autoFilter ref="A1">
        <filterColumn colId="0">
          <customFilters and="1">
            <customFilter operator="greaterThanOrEqual" val="42370"/>
            <customFilter operator="lessThanOrEqual" val="42430"/>
          </customFilters>
        </filterColumn>
      </autoFilter>
    </filter>
    <filter fld="9" type="count" evalOrder="-1" id="18"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15"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G5:H403" firstHeaderRow="1" firstDataRow="1" firstDataCol="1"/>
  <pivotFields count="15">
    <pivotField showAll="0"/>
    <pivotField showAll="0"/>
    <pivotField showAll="0"/>
    <pivotField showAll="0">
      <items count="6">
        <item m="1" x="4"/>
        <item x="3"/>
        <item x="2"/>
        <item x="0"/>
        <item x="1"/>
        <item t="default"/>
      </items>
    </pivotField>
    <pivotField axis="axisRow"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sortType="ascending">
      <items count="27">
        <item x="0"/>
        <item x="25"/>
        <item x="1"/>
        <item x="11"/>
        <item x="2"/>
        <item x="12"/>
        <item x="13"/>
        <item x="14"/>
        <item x="15"/>
        <item x="16"/>
        <item x="17"/>
        <item x="18"/>
        <item x="19"/>
        <item x="20"/>
        <item x="21"/>
        <item x="3"/>
        <item x="22"/>
        <item x="23"/>
        <item x="24"/>
        <item x="4"/>
        <item x="5"/>
        <item x="6"/>
        <item x="7"/>
        <item x="8"/>
        <item x="9"/>
        <item x="10"/>
        <item t="default"/>
      </items>
    </pivotField>
    <pivotField showAll="0"/>
    <pivotField showAll="0"/>
    <pivotField showAll="0"/>
    <pivotField showAll="0"/>
    <pivotField dragToRow="0" dragToCol="0" dragToPage="0" showAll="0" defaultSubtotal="0"/>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2">
    <field x="12"/>
    <field x="4"/>
  </rowFields>
  <rowItems count="398">
    <i>
      <x/>
    </i>
    <i r="1">
      <x v="261"/>
    </i>
    <i>
      <x v="1"/>
    </i>
    <i r="1">
      <x v="262"/>
    </i>
    <i r="1">
      <x v="263"/>
    </i>
    <i r="1">
      <x v="264"/>
    </i>
    <i>
      <x v="2"/>
    </i>
    <i r="1">
      <x v="265"/>
    </i>
    <i>
      <x v="3"/>
    </i>
    <i r="1">
      <x v="266"/>
    </i>
    <i r="1">
      <x v="267"/>
    </i>
    <i>
      <x v="4"/>
    </i>
    <i r="1">
      <x v="268"/>
    </i>
    <i r="1">
      <x v="269"/>
    </i>
    <i>
      <x v="5"/>
    </i>
    <i r="1">
      <x v="270"/>
    </i>
    <i>
      <x v="6"/>
    </i>
    <i r="1">
      <x v="271"/>
    </i>
    <i>
      <x v="7"/>
    </i>
    <i r="1">
      <x v="272"/>
    </i>
    <i>
      <x v="8"/>
    </i>
    <i r="1">
      <x v="273"/>
    </i>
    <i r="1">
      <x v="274"/>
    </i>
    <i r="1">
      <x v="275"/>
    </i>
    <i>
      <x v="9"/>
    </i>
    <i r="1">
      <x v="276"/>
    </i>
    <i r="1">
      <x v="277"/>
    </i>
    <i>
      <x v="11"/>
    </i>
    <i r="1">
      <x v="278"/>
    </i>
    <i r="1">
      <x v="279"/>
    </i>
    <i>
      <x v="12"/>
    </i>
    <i r="1">
      <x v="280"/>
    </i>
    <i r="1">
      <x v="281"/>
    </i>
    <i>
      <x v="13"/>
    </i>
    <i r="1">
      <x v="282"/>
    </i>
    <i r="1">
      <x v="283"/>
    </i>
    <i>
      <x v="14"/>
    </i>
    <i r="1">
      <x v="284"/>
    </i>
    <i r="1">
      <x v="285"/>
    </i>
    <i>
      <x v="15"/>
    </i>
    <i r="1">
      <x v="286"/>
    </i>
    <i r="1">
      <x v="287"/>
    </i>
    <i>
      <x v="16"/>
    </i>
    <i r="1">
      <x v="288"/>
    </i>
    <i>
      <x v="17"/>
    </i>
    <i r="1">
      <x v="289"/>
    </i>
    <i>
      <x v="18"/>
    </i>
    <i r="1">
      <x v="290"/>
    </i>
    <i r="1">
      <x v="291"/>
    </i>
    <i>
      <x v="19"/>
    </i>
    <i r="1">
      <x v="292"/>
    </i>
    <i r="1">
      <x v="293"/>
    </i>
    <i>
      <x v="20"/>
    </i>
    <i r="1">
      <x v="294"/>
    </i>
    <i r="1">
      <x v="295"/>
    </i>
    <i>
      <x v="21"/>
    </i>
    <i r="1">
      <x v="296"/>
    </i>
    <i r="1">
      <x v="297"/>
    </i>
    <i>
      <x v="22"/>
    </i>
    <i r="1">
      <x v="298"/>
    </i>
    <i>
      <x v="23"/>
    </i>
    <i r="1">
      <x v="299"/>
    </i>
    <i r="1">
      <x v="300"/>
    </i>
    <i r="1">
      <x v="301"/>
    </i>
    <i>
      <x v="24"/>
    </i>
    <i r="1">
      <x v="302"/>
    </i>
    <i>
      <x v="25"/>
    </i>
    <i r="1">
      <x v="303"/>
    </i>
    <i>
      <x v="26"/>
    </i>
    <i r="1">
      <x v="304"/>
    </i>
    <i r="1">
      <x v="305"/>
    </i>
    <i>
      <x v="27"/>
    </i>
    <i r="1">
      <x v="306"/>
    </i>
    <i r="1">
      <x v="307"/>
    </i>
    <i>
      <x v="28"/>
    </i>
    <i r="1">
      <x v="308"/>
    </i>
    <i>
      <x v="29"/>
    </i>
    <i r="1">
      <x v="309"/>
    </i>
    <i>
      <x v="30"/>
    </i>
    <i r="1">
      <x v="310"/>
    </i>
    <i>
      <x v="31"/>
    </i>
    <i r="1">
      <x v="311"/>
    </i>
    <i>
      <x v="32"/>
    </i>
    <i r="1">
      <x v="312"/>
    </i>
    <i r="1">
      <x v="313"/>
    </i>
    <i>
      <x v="34"/>
    </i>
    <i r="1">
      <x v="314"/>
    </i>
    <i>
      <x v="35"/>
    </i>
    <i r="1">
      <x v="315"/>
    </i>
    <i r="1">
      <x v="316"/>
    </i>
    <i>
      <x v="36"/>
    </i>
    <i r="1">
      <x v="317"/>
    </i>
    <i>
      <x v="38"/>
    </i>
    <i r="1">
      <x v="318"/>
    </i>
    <i r="1">
      <x v="319"/>
    </i>
    <i r="1">
      <x v="320"/>
    </i>
    <i>
      <x v="39"/>
    </i>
    <i r="1">
      <x v="321"/>
    </i>
    <i r="1">
      <x v="322"/>
    </i>
    <i>
      <x v="40"/>
    </i>
    <i r="1">
      <x v="323"/>
    </i>
    <i>
      <x v="41"/>
    </i>
    <i r="1">
      <x v="324"/>
    </i>
    <i r="1">
      <x v="325"/>
    </i>
    <i r="1">
      <x v="326"/>
    </i>
    <i r="1">
      <x v="327"/>
    </i>
    <i>
      <x v="42"/>
    </i>
    <i r="1">
      <x v="328"/>
    </i>
    <i r="1">
      <x v="329"/>
    </i>
    <i r="1">
      <x v="330"/>
    </i>
    <i>
      <x v="43"/>
    </i>
    <i r="1">
      <x v="331"/>
    </i>
    <i r="1">
      <x v="332"/>
    </i>
    <i r="1">
      <x v="333"/>
    </i>
    <i>
      <x v="44"/>
    </i>
    <i r="1">
      <x v="334"/>
    </i>
    <i>
      <x v="45"/>
    </i>
    <i r="1">
      <x v="335"/>
    </i>
    <i r="1">
      <x v="336"/>
    </i>
    <i r="1">
      <x v="337"/>
    </i>
    <i r="1">
      <x v="338"/>
    </i>
    <i>
      <x v="47"/>
    </i>
    <i r="1">
      <x v="339"/>
    </i>
    <i r="1">
      <x v="340"/>
    </i>
    <i r="1">
      <x v="341"/>
    </i>
    <i>
      <x v="48"/>
    </i>
    <i r="1">
      <x v="342"/>
    </i>
    <i r="1">
      <x v="343"/>
    </i>
    <i r="1">
      <x v="344"/>
    </i>
    <i r="1">
      <x v="345"/>
    </i>
    <i r="1">
      <x v="346"/>
    </i>
    <i>
      <x v="49"/>
    </i>
    <i r="1">
      <x v="347"/>
    </i>
    <i r="1">
      <x v="348"/>
    </i>
    <i r="1">
      <x v="349"/>
    </i>
    <i r="1">
      <x v="350"/>
    </i>
    <i>
      <x v="50"/>
    </i>
    <i r="1">
      <x v="351"/>
    </i>
    <i r="1">
      <x v="352"/>
    </i>
    <i>
      <x v="51"/>
    </i>
    <i r="1">
      <x v="353"/>
    </i>
    <i>
      <x v="52"/>
    </i>
    <i r="1">
      <x v="354"/>
    </i>
    <i r="1">
      <x v="355"/>
    </i>
    <i>
      <x v="53"/>
    </i>
    <i r="1">
      <x v="356"/>
    </i>
    <i>
      <x v="54"/>
    </i>
    <i r="1">
      <x v="358"/>
    </i>
    <i>
      <x v="55"/>
    </i>
    <i r="1">
      <x v="359"/>
    </i>
    <i>
      <x v="56"/>
    </i>
    <i r="1">
      <x v="360"/>
    </i>
    <i>
      <x v="58"/>
    </i>
    <i r="1">
      <x v="361"/>
    </i>
    <i r="1">
      <x v="362"/>
    </i>
    <i>
      <x v="59"/>
    </i>
    <i r="1">
      <x v="363"/>
    </i>
    <i r="1">
      <x v="364"/>
    </i>
    <i r="1">
      <x v="365"/>
    </i>
    <i>
      <x v="60"/>
    </i>
    <i r="1">
      <x v="366"/>
    </i>
    <i>
      <x v="61"/>
    </i>
    <i r="1">
      <x v="367"/>
    </i>
    <i r="1">
      <x v="368"/>
    </i>
    <i r="1">
      <x v="369"/>
    </i>
    <i>
      <x v="64"/>
    </i>
    <i r="1">
      <x v="370"/>
    </i>
    <i>
      <x v="65"/>
    </i>
    <i r="1">
      <x v="371"/>
    </i>
    <i r="1">
      <x v="372"/>
    </i>
    <i>
      <x v="66"/>
    </i>
    <i r="1">
      <x v="373"/>
    </i>
    <i>
      <x v="68"/>
    </i>
    <i r="1">
      <x v="374"/>
    </i>
    <i>
      <x v="70"/>
    </i>
    <i r="1">
      <x v="375"/>
    </i>
    <i r="1">
      <x v="376"/>
    </i>
    <i>
      <x v="71"/>
    </i>
    <i r="1">
      <x v="377"/>
    </i>
    <i r="1">
      <x v="378"/>
    </i>
    <i>
      <x v="72"/>
    </i>
    <i r="1">
      <x v="379"/>
    </i>
    <i>
      <x v="73"/>
    </i>
    <i r="1">
      <x v="380"/>
    </i>
    <i>
      <x v="74"/>
    </i>
    <i r="1">
      <x v="381"/>
    </i>
    <i r="1">
      <x v="382"/>
    </i>
    <i>
      <x v="75"/>
    </i>
    <i r="1">
      <x v="383"/>
    </i>
    <i r="1">
      <x v="384"/>
    </i>
    <i>
      <x v="76"/>
    </i>
    <i r="1">
      <x v="385"/>
    </i>
    <i r="1">
      <x v="386"/>
    </i>
    <i>
      <x v="78"/>
    </i>
    <i r="1">
      <x v="387"/>
    </i>
    <i r="1">
      <x v="388"/>
    </i>
    <i r="1">
      <x v="389"/>
    </i>
    <i>
      <x v="79"/>
    </i>
    <i r="1">
      <x v="390"/>
    </i>
    <i>
      <x v="80"/>
    </i>
    <i r="1">
      <x v="391"/>
    </i>
    <i r="1">
      <x v="392"/>
    </i>
    <i>
      <x v="81"/>
    </i>
    <i r="1">
      <x v="393"/>
    </i>
    <i>
      <x v="82"/>
    </i>
    <i r="1">
      <x v="394"/>
    </i>
    <i r="1">
      <x v="395"/>
    </i>
    <i>
      <x v="83"/>
    </i>
    <i r="1">
      <x v="396"/>
    </i>
    <i>
      <x v="87"/>
    </i>
    <i r="1">
      <x v="398"/>
    </i>
    <i r="1">
      <x v="399"/>
    </i>
    <i>
      <x v="88"/>
    </i>
    <i r="1">
      <x v="400"/>
    </i>
    <i r="1">
      <x v="401"/>
    </i>
    <i>
      <x v="89"/>
    </i>
    <i r="1">
      <x v="402"/>
    </i>
    <i>
      <x v="90"/>
    </i>
    <i r="1">
      <x v="403"/>
    </i>
    <i>
      <x v="91"/>
    </i>
    <i r="1">
      <x v="404"/>
    </i>
    <i r="1">
      <x v="405"/>
    </i>
    <i>
      <x v="92"/>
    </i>
    <i r="1">
      <x v="406"/>
    </i>
    <i r="1">
      <x v="407"/>
    </i>
    <i r="1">
      <x v="408"/>
    </i>
    <i>
      <x v="93"/>
    </i>
    <i r="1">
      <x v="409"/>
    </i>
    <i r="1">
      <x v="410"/>
    </i>
    <i r="1">
      <x v="411"/>
    </i>
    <i>
      <x v="94"/>
    </i>
    <i r="1">
      <x v="412"/>
    </i>
    <i>
      <x v="95"/>
    </i>
    <i r="1">
      <x v="413"/>
    </i>
    <i r="1">
      <x v="414"/>
    </i>
    <i r="1">
      <x v="415"/>
    </i>
    <i>
      <x v="96"/>
    </i>
    <i r="1">
      <x v="416"/>
    </i>
    <i>
      <x v="97"/>
    </i>
    <i r="1">
      <x v="417"/>
    </i>
    <i r="1">
      <x v="418"/>
    </i>
    <i r="1">
      <x v="419"/>
    </i>
    <i>
      <x v="98"/>
    </i>
    <i r="1">
      <x v="420"/>
    </i>
    <i>
      <x v="99"/>
    </i>
    <i r="1">
      <x v="421"/>
    </i>
    <i r="1">
      <x v="422"/>
    </i>
    <i r="1">
      <x v="423"/>
    </i>
    <i>
      <x v="100"/>
    </i>
    <i r="1">
      <x v="424"/>
    </i>
    <i r="1">
      <x v="425"/>
    </i>
    <i r="1">
      <x v="426"/>
    </i>
    <i>
      <x v="101"/>
    </i>
    <i r="1">
      <x v="427"/>
    </i>
    <i r="1">
      <x v="428"/>
    </i>
    <i r="1">
      <x v="429"/>
    </i>
    <i>
      <x v="102"/>
    </i>
    <i r="1">
      <x v="430"/>
    </i>
    <i r="1">
      <x v="431"/>
    </i>
    <i r="1">
      <x v="432"/>
    </i>
    <i>
      <x v="103"/>
    </i>
    <i r="1">
      <x v="433"/>
    </i>
    <i r="1">
      <x v="434"/>
    </i>
    <i r="1">
      <x v="435"/>
    </i>
    <i>
      <x v="104"/>
    </i>
    <i r="1">
      <x v="436"/>
    </i>
    <i>
      <x v="105"/>
    </i>
    <i r="1">
      <x v="437"/>
    </i>
    <i r="1">
      <x v="438"/>
    </i>
    <i>
      <x v="106"/>
    </i>
    <i r="1">
      <x v="439"/>
    </i>
    <i>
      <x v="107"/>
    </i>
    <i r="1">
      <x v="440"/>
    </i>
    <i r="1">
      <x v="441"/>
    </i>
    <i>
      <x v="108"/>
    </i>
    <i r="1">
      <x v="442"/>
    </i>
    <i>
      <x v="109"/>
    </i>
    <i r="1">
      <x v="443"/>
    </i>
    <i>
      <x v="110"/>
    </i>
    <i r="1">
      <x v="444"/>
    </i>
    <i r="1">
      <x v="445"/>
    </i>
    <i>
      <x v="113"/>
    </i>
    <i r="1">
      <x v="446"/>
    </i>
    <i r="1">
      <x v="447"/>
    </i>
    <i>
      <x v="114"/>
    </i>
    <i r="1">
      <x v="448"/>
    </i>
    <i r="1">
      <x v="449"/>
    </i>
    <i r="1">
      <x v="450"/>
    </i>
    <i>
      <x v="115"/>
    </i>
    <i r="1">
      <x v="451"/>
    </i>
    <i>
      <x v="117"/>
    </i>
    <i r="1">
      <x v="452"/>
    </i>
    <i>
      <x v="118"/>
    </i>
    <i r="1">
      <x v="453"/>
    </i>
    <i r="1">
      <x v="454"/>
    </i>
    <i>
      <x v="121"/>
    </i>
    <i r="1">
      <x v="455"/>
    </i>
    <i>
      <x v="122"/>
    </i>
    <i r="1">
      <x v="456"/>
    </i>
    <i r="1">
      <x v="457"/>
    </i>
    <i r="1">
      <x v="458"/>
    </i>
    <i>
      <x v="123"/>
    </i>
    <i r="1">
      <x v="459"/>
    </i>
    <i r="1">
      <x v="460"/>
    </i>
    <i>
      <x v="125"/>
    </i>
    <i r="1">
      <x v="461"/>
    </i>
    <i r="1">
      <x v="462"/>
    </i>
    <i>
      <x v="126"/>
    </i>
    <i r="1">
      <x v="463"/>
    </i>
    <i>
      <x v="127"/>
    </i>
    <i r="1">
      <x v="464"/>
    </i>
    <i>
      <x v="128"/>
    </i>
    <i r="1">
      <x v="465"/>
    </i>
    <i r="1">
      <x v="466"/>
    </i>
    <i>
      <x v="129"/>
    </i>
    <i r="1">
      <x v="467"/>
    </i>
    <i r="1">
      <x v="468"/>
    </i>
    <i r="1">
      <x v="469"/>
    </i>
    <i>
      <x v="130"/>
    </i>
    <i r="1">
      <x v="470"/>
    </i>
    <i r="1">
      <x v="471"/>
    </i>
    <i>
      <x v="131"/>
    </i>
    <i r="1">
      <x v="472"/>
    </i>
    <i r="1">
      <x v="473"/>
    </i>
    <i>
      <x v="133"/>
    </i>
    <i r="1">
      <x v="474"/>
    </i>
    <i r="1">
      <x v="475"/>
    </i>
    <i>
      <x v="134"/>
    </i>
    <i r="1">
      <x v="476"/>
    </i>
    <i r="1">
      <x v="477"/>
    </i>
    <i>
      <x v="135"/>
    </i>
    <i r="1">
      <x v="478"/>
    </i>
    <i r="1">
      <x v="479"/>
    </i>
    <i r="1">
      <x v="480"/>
    </i>
    <i>
      <x v="136"/>
    </i>
    <i r="1">
      <x v="481"/>
    </i>
    <i>
      <x v="137"/>
    </i>
    <i r="1">
      <x v="482"/>
    </i>
    <i>
      <x v="139"/>
    </i>
    <i r="1">
      <x v="483"/>
    </i>
    <i r="1">
      <x v="484"/>
    </i>
    <i r="1">
      <x v="485"/>
    </i>
    <i>
      <x v="140"/>
    </i>
    <i r="1">
      <x v="486"/>
    </i>
    <i r="1">
      <x v="487"/>
    </i>
    <i r="1">
      <x v="488"/>
    </i>
    <i r="1">
      <x v="489"/>
    </i>
    <i>
      <x v="141"/>
    </i>
    <i r="1">
      <x v="490"/>
    </i>
    <i>
      <x v="142"/>
    </i>
    <i r="1">
      <x v="491"/>
    </i>
    <i r="1">
      <x v="492"/>
    </i>
    <i>
      <x v="143"/>
    </i>
    <i r="1">
      <x v="493"/>
    </i>
    <i r="1">
      <x v="494"/>
    </i>
    <i>
      <x v="144"/>
    </i>
    <i r="1">
      <x v="495"/>
    </i>
    <i r="1">
      <x v="496"/>
    </i>
    <i r="1">
      <x v="497"/>
    </i>
    <i>
      <x v="145"/>
    </i>
    <i r="1">
      <x v="498"/>
    </i>
    <i r="1">
      <x v="499"/>
    </i>
    <i>
      <x v="146"/>
    </i>
    <i r="1">
      <x v="500"/>
    </i>
    <i r="1">
      <x v="501"/>
    </i>
    <i>
      <x v="147"/>
    </i>
    <i r="1">
      <x v="502"/>
    </i>
    <i r="1">
      <x v="503"/>
    </i>
    <i r="1">
      <x v="504"/>
    </i>
    <i>
      <x v="148"/>
    </i>
    <i r="1">
      <x v="505"/>
    </i>
    <i>
      <x v="149"/>
    </i>
    <i r="1">
      <x v="506"/>
    </i>
    <i r="1">
      <x v="507"/>
    </i>
    <i r="1">
      <x v="508"/>
    </i>
    <i>
      <x v="150"/>
    </i>
    <i r="1">
      <x v="509"/>
    </i>
    <i r="1">
      <x v="510"/>
    </i>
    <i r="1">
      <x v="511"/>
    </i>
    <i>
      <x v="151"/>
    </i>
    <i r="1">
      <x v="512"/>
    </i>
    <i r="1">
      <x v="513"/>
    </i>
    <i r="1">
      <x v="514"/>
    </i>
    <i>
      <x v="152"/>
    </i>
    <i r="1">
      <x v="515"/>
    </i>
    <i>
      <x v="153"/>
    </i>
    <i r="1">
      <x v="516"/>
    </i>
    <i>
      <x v="154"/>
    </i>
    <i r="1">
      <x v="517"/>
    </i>
    <i r="1">
      <x v="518"/>
    </i>
    <i r="1">
      <x v="519"/>
    </i>
    <i r="1">
      <x v="520"/>
    </i>
    <i r="1">
      <x v="521"/>
    </i>
    <i>
      <x v="155"/>
    </i>
    <i r="1">
      <x v="522"/>
    </i>
    <i r="1">
      <x v="523"/>
    </i>
    <i r="1">
      <x v="524"/>
    </i>
    <i t="grand">
      <x/>
    </i>
  </rowItems>
  <colItems count="1">
    <i/>
  </colItems>
  <dataFields count="1">
    <dataField name="Som van SALES " fld="5" baseField="5" baseItem="2" numFmtId="3"/>
  </dataFields>
  <formats count="5">
    <format dxfId="28">
      <pivotArea type="all" dataOnly="0" outline="0" fieldPosition="0"/>
    </format>
    <format dxfId="27">
      <pivotArea outline="0" collapsedLevelsAreSubtotals="1" fieldPosition="0"/>
    </format>
    <format dxfId="26">
      <pivotArea field="4" type="button" dataOnly="0" labelOnly="1" outline="0" axis="axisRow" fieldPosition="1"/>
    </format>
    <format dxfId="25">
      <pivotArea dataOnly="0" labelOnly="1" grandRow="1" outline="0" fieldPosition="0"/>
    </format>
    <format dxfId="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PivotTable16"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25:E39"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n="2021" m="1" x="6"/>
        <item n="2022"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formats count="10">
    <format dxfId="38">
      <pivotArea type="all" dataOnly="0" outline="0" fieldPosition="0"/>
    </format>
    <format dxfId="37">
      <pivotArea outline="0" collapsedLevelsAreSubtotals="1" fieldPosition="0"/>
    </format>
    <format dxfId="36">
      <pivotArea type="origin" dataOnly="0" labelOnly="1" outline="0" fieldPosition="0"/>
    </format>
    <format dxfId="35">
      <pivotArea field="6" type="button" dataOnly="0" labelOnly="1" outline="0" axis="axisCol" fieldPosition="0"/>
    </format>
    <format dxfId="34">
      <pivotArea type="topRight" dataOnly="0" labelOnly="1" outline="0" fieldPosition="0"/>
    </format>
    <format dxfId="33">
      <pivotArea field="7" type="button" dataOnly="0" labelOnly="1" outline="0" axis="axisRow" fieldPosition="0"/>
    </format>
    <format dxfId="32">
      <pivotArea dataOnly="0" labelOnly="1" fieldPosition="0">
        <references count="1">
          <reference field="7" count="0"/>
        </references>
      </pivotArea>
    </format>
    <format dxfId="31">
      <pivotArea dataOnly="0" labelOnly="1" grandRow="1" outline="0" fieldPosition="0"/>
    </format>
    <format dxfId="30">
      <pivotArea dataOnly="0" labelOnly="1" fieldPosition="0">
        <references count="1">
          <reference field="6" count="0"/>
        </references>
      </pivotArea>
    </format>
    <format dxfId="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6"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A3:E17"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chartFormats count="6">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2">
          <reference field="4294967294" count="1" selected="0">
            <x v="0"/>
          </reference>
          <reference field="6" count="1" selected="0">
            <x v="7"/>
          </reference>
        </references>
      </pivotArea>
    </chartFormat>
    <chartFormat chart="0" format="4" series="1">
      <pivotArea type="data" outline="0" fieldPosition="0">
        <references count="2">
          <reference field="4294967294" count="1" selected="0">
            <x v="0"/>
          </reference>
          <reference field="6" count="1" selected="0">
            <x v="8"/>
          </reference>
        </references>
      </pivotArea>
    </chartFormat>
    <chartFormat chart="0" format="5"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5"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17"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4"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A3:E17"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item="5" hier="-1"/>
  </pageFields>
  <dataFields count="1">
    <dataField name="Som van SALES " fld="5" baseField="7" baseItem="1" numFmtId="3"/>
  </dataFields>
  <chartFormats count="6">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2">
          <reference field="4294967294" count="1" selected="0">
            <x v="0"/>
          </reference>
          <reference field="6" count="1" selected="0">
            <x v="7"/>
          </reference>
        </references>
      </pivotArea>
    </chartFormat>
    <chartFormat chart="0" format="4" series="1">
      <pivotArea type="data" outline="0" fieldPosition="0">
        <references count="2">
          <reference field="4294967294" count="1" selected="0">
            <x v="0"/>
          </reference>
          <reference field="6" count="1" selected="0">
            <x v="8"/>
          </reference>
        </references>
      </pivotArea>
    </chartFormat>
    <chartFormat chart="0" format="5"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3" cacheId="8"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17" firstHeaderRow="1" firstDataRow="2" firstDataCol="1" rowPageCount="1" colPageCount="1"/>
  <pivotFields count="15">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 dragToRow="0" dragToCol="0" dragToPage="0" showAll="0" defaultSubtotal="0"/>
    <pivotField dragToRow="0" dragToCol="0" dragToPage="0" showAll="0" defaultSubtotal="0"/>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3000000}" sourceName="YEAR">
  <pivotTables>
    <pivotTable tabId="10" name="Draaitabel_11"/>
    <pivotTable tabId="10" name="Draaitabel_9"/>
    <pivotTable tabId="11" name="PY_chart"/>
  </pivotTables>
  <data>
    <tabular pivotCacheId="1" showMissing="0">
      <items count="10">
        <i x="1" s="1"/>
        <i x="0" s="1"/>
        <i x="2" s="1"/>
        <i x="8" s="1" nd="1"/>
        <i x="4" s="1" nd="1"/>
        <i x="7" s="1" nd="1"/>
        <i x="3" s="1" nd="1"/>
        <i x="5" s="1" nd="1"/>
        <i x="6" s="1" nd="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 xr10:uid="{0E1156D8-5D55-4C98-A069-A6699AE9F66E}" sourceName="SALES PERSON">
  <pivotTables>
    <pivotTable tabId="11" name="PY_chart"/>
  </pivotTables>
  <data>
    <tabular pivotCacheId="1" showMissing="0">
      <items count="8">
        <i x="2" s="1"/>
        <i x="1"/>
        <i x="3"/>
        <i x="0"/>
        <i x="7" nd="1"/>
        <i x="6" nd="1"/>
        <i x="4" nd="1"/>
        <i x="5"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2" xr10:uid="{9884CE86-69DA-4CAB-AA66-FA8B6216325F}" sourceName="SALES PERSON">
  <pivotTables>
    <pivotTable tabId="29" name="Draaitabel9"/>
    <pivotTable tabId="10" name="Draaitabel_11"/>
    <pivotTable tabId="10" name="Draaitabel_9"/>
    <pivotTable tabId="29" name="Draaitabel11"/>
  </pivotTables>
  <data>
    <tabular pivotCacheId="1" showMissing="0" crossFilter="showItemsWithNoData">
      <items count="8">
        <i x="2" s="1"/>
        <i x="1" s="1"/>
        <i x="3" s="1"/>
        <i x="0" s="1"/>
        <i x="7" s="1" nd="1"/>
        <i x="6" s="1" nd="1"/>
        <i x="4" s="1" nd="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3" xr10:uid="{969AC66B-7680-4086-A686-80972F4D5254}" sourceName="SALES PERSON">
  <pivotTables>
    <pivotTable tabId="44" name="Taarttabel_voorbeeld"/>
  </pivotTables>
  <data>
    <tabular pivotCacheId="1" showMissing="0">
      <items count="8">
        <i x="2" s="1"/>
        <i x="1"/>
        <i x="3"/>
        <i x="0"/>
        <i x="7" nd="1"/>
        <i x="6" nd="1"/>
        <i x="4" nd="1"/>
        <i x="5"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C70004EB-E1F0-48C4-9F11-841350EE2549}" sourceName="YEAR">
  <pivotTables>
    <pivotTable tabId="9" name="PivotTable7"/>
  </pivotTables>
  <data>
    <tabular pivotCacheId="1">
      <items count="10">
        <i x="1"/>
        <i x="0"/>
        <i x="2" s="1"/>
        <i x="8" nd="1"/>
        <i x="4" nd="1"/>
        <i x="7" nd="1"/>
        <i x="3" nd="1"/>
        <i x="6" nd="1"/>
        <i x="9" nd="1"/>
        <i x="5"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03CA2716-C6BC-4ADC-8D70-42CB5047533A}" sourceName="YEAR">
  <pivotTables>
    <pivotTable tabId="11" name="PivotTable5"/>
  </pivotTables>
  <data>
    <tabular pivotCacheId="1" showMissing="0">
      <items count="10">
        <i x="1"/>
        <i x="0" s="1"/>
        <i x="2" s="1"/>
        <i x="8" nd="1"/>
        <i x="4" nd="1"/>
        <i x="7" nd="1"/>
        <i x="3" nd="1"/>
        <i x="6" nd="1"/>
        <i x="9" nd="1"/>
        <i x="5"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1" xr10:uid="{7C8DE50D-0314-45FB-8BE1-B65D26803B56}" sourceName="SALES PERSON">
  <pivotTables>
    <pivotTable tabId="11" name="PivotTable5"/>
    <pivotTable tabId="41" name="Draaitabel5"/>
    <pivotTable tabId="41" name="PivotTable6"/>
  </pivotTables>
  <data>
    <tabular pivotCacheId="1" showMissing="0">
      <items count="8">
        <i x="2" s="1"/>
        <i x="1" s="1"/>
        <i x="3" s="1"/>
        <i x="0" s="1"/>
        <i x="7" s="1" nd="1"/>
        <i x="6" s="1" nd="1"/>
        <i x="4" s="1" nd="1"/>
        <i x="5"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1" xr10:uid="{8E801831-2F6E-4190-933E-79111B151594}" sourceName="MONTH">
  <pivotTables>
    <pivotTable tabId="29" name="Draaitabel9"/>
    <pivotTable tabId="10" name="Draaitabel_9"/>
    <pivotTable tabId="10" name="Draaitabel_11"/>
    <pivotTable tabId="29" name="Draaitabel11"/>
  </pivotTables>
  <data>
    <tabular pivotCacheId="1">
      <items count="12">
        <i x="2" s="1"/>
        <i x="3" s="1"/>
        <i x="11" s="1"/>
        <i x="4" s="1"/>
        <i x="10" s="1"/>
        <i x="7" s="1"/>
        <i x="1" s="1"/>
        <i x="5" s="1"/>
        <i x="0" s="1"/>
        <i x="6" s="1"/>
        <i x="9"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5" xr10:uid="{7FDE8C0A-EA16-4326-98DD-95E57AAA1367}" cache="Slicer_SALES_PERSON2" caption="SALES PERSON" style="SlicerStyleLight2" rowHeight="260350"/>
  <slicer name="MONTH 4" xr10:uid="{332DA2CE-2EB3-455E-AAF1-7065523BBC43}" cache="Slicer_MONTH1" caption="MONTH" columnCount="3" rowHeight="2603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4" xr10:uid="{12BD454F-A3E6-4189-965E-87E37AFA0CBA}" cache="Slicer_SALES_PERSON2" caption="SALES PERSON" style="SlicerStyleLight2" rowHeight="257175"/>
  <slicer name="MONTH 3" xr10:uid="{3E1D3A8E-9A5F-4E84-8679-9FAF37131987}" cache="Slicer_MONTH1" caption="MONTH" columnCount="3" style="SlicerStyleDark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92A06472-E795-4159-AF66-6B9717F74B47}" cache="Slicer_YEAR1" caption="YEAR" rowHeight="2603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1" xr10:uid="{D9773240-97F1-40B6-96B9-6821082197A4}" cache="Slicer_SALES_PERSON3" caption="SALES PERSON" style="SlicerStyleDark1"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3000000}" cache="Slicer_YEAR" caption="YEAR" style="SlicerStyleDark2" rowHeight="257175"/>
  <slicer name="SALES PERSON 2" xr10:uid="{2C540E8F-6D09-45AE-8112-5184D2681CE3}" cache="Slicer_SALES_PERSON" caption="SALES PERSON" style="SlicerStyleDark1" rowHeight="257175"/>
  <slicer name="SALES PERSON" xr10:uid="{00000000-0014-0000-FFFF-FFFF01000000}" cache="Slicer_SALES_PERSON2" caption="SALES PERSON" style="SlicerStyleDark2" rowHeight="257175"/>
  <slicer name="YEAR 2" xr10:uid="{4FEC2A28-B5FB-4941-8D9A-6560631E18DC}" cache="Slicer_YEAR2" caption="YEAR" style="SlicerStyleDark2" rowHeight="260350"/>
  <slicer name="SALES PERSON 3" xr10:uid="{256FCD47-E75C-48F1-B2DE-FEB9BAC1FA4E}" cache="Slicer_SALES_PERSON1" caption="SALES PERSON" columnCount="2" style="SlicerStyleDark2" rowHeight="260350"/>
  <slicer name="MONTH" xr10:uid="{00000000-0014-0000-FFFF-FFFF02000000}" cache="Slicer_MONTH1" caption="MONTH" columnCount="3" style="SlicerStyleDark6" rowHeight="25717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2" xr10:uid="{E8F67B0E-40EF-4D53-8D0C-1A6C91FC3507}" cache="Slicer_MONTH1" caption="MONTH" columnCount="3" style="SlicerStyleDark6" rowHeight="25717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1" xr10:uid="{B5034E2E-A76C-4C6E-A261-E82D878C45E4}" cache="Slicer_MONTH1" caption="MONTH" columnCount="3" style="SlicerStyleDark6"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797F03-9DE0-4842-8DF6-CF96A1F6AA3A}" name="Tabel2" displayName="Tabel2" ref="A1:J193" totalsRowShown="0" headerRowDxfId="86" tableBorderDxfId="85">
  <autoFilter ref="A1:J193" xr:uid="{C74061AC-1528-422E-9038-3B727C81203C}"/>
  <tableColumns count="10">
    <tableColumn id="1" xr3:uid="{6B707F03-7FFD-4349-BCDF-887ECBBEFF5E}" name="CUSTOMER"/>
    <tableColumn id="2" xr3:uid="{950EEBC5-1227-4D2B-AE7A-C617EE5B1D5E}" name="PRODUCTS"/>
    <tableColumn id="3" xr3:uid="{8DE3B4A8-9F94-4CB3-A718-254FF88086C8}" name="SALES PERSON"/>
    <tableColumn id="4" xr3:uid="{62FE2B21-7C02-48D5-B79A-3B34B5A11F38}" name="REGION"/>
    <tableColumn id="5" xr3:uid="{A1CB30E4-2409-49B6-8BFA-085ED5C6CFCD}" name="ORDER DATE" dataDxfId="84"/>
    <tableColumn id="6" xr3:uid="{9001E92F-FB39-4B8B-BD06-9725F647B8FA}" name="SALES " dataDxfId="83"/>
    <tableColumn id="7" xr3:uid="{C3193FD4-B77D-4FCA-9C6F-6ECB73E2129F}" name="YEAR"/>
    <tableColumn id="8" xr3:uid="{DBA90178-3896-4FBC-BEEB-6A3BB566BA69}" name="MONTH"/>
    <tableColumn id="9" xr3:uid="{3C20892A-1E69-4815-8CDF-AF0DE796B416}" name="QTR"/>
    <tableColumn id="10" xr3:uid="{0B82F2FD-E192-4345-AD33-E3DDCE886749}" name="COMPAN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AA1333-C9E1-4514-8DB8-C64EE1C96FEC}" name="Table3" displayName="Table3" ref="A1:J607" totalsRowShown="0" headerRowDxfId="82" dataDxfId="81">
  <autoFilter ref="A1:J607" xr:uid="{2CAA1333-C9E1-4514-8DB8-C64EE1C96FEC}"/>
  <tableColumns count="10">
    <tableColumn id="1" xr3:uid="{2FF8DFFF-959B-4E09-8C84-550927D58477}" name="CUSTOMER" dataDxfId="80"/>
    <tableColumn id="2" xr3:uid="{DBA5774D-09B0-4CEF-AF30-FFFC7134A901}" name="PRODUCTS" dataDxfId="79"/>
    <tableColumn id="3" xr3:uid="{F2E8ECA8-CDCE-4CB9-AC00-EA11F901A325}" name="SALES PERSON" dataDxfId="78"/>
    <tableColumn id="4" xr3:uid="{BED08AA1-1B7E-4F21-BFC2-96590C7A1655}" name="REGION" dataDxfId="77"/>
    <tableColumn id="5" xr3:uid="{D2E682CB-A774-4BB4-8496-645A943CD372}" name="ORDER DATE" dataDxfId="76"/>
    <tableColumn id="6" xr3:uid="{F7BF744B-17CD-4190-85A4-9925C93ABA54}" name="SALES " dataDxfId="75"/>
    <tableColumn id="7" xr3:uid="{418BF01F-2E19-45AC-8EF5-28A541F344C0}" name="YEAR" dataDxfId="74"/>
    <tableColumn id="8" xr3:uid="{D363C06D-8181-43EA-A9EB-C730653D4883}" name="MONTH" dataDxfId="73"/>
    <tableColumn id="9" xr3:uid="{E7B7826F-1E78-47B0-9C4F-590F4B9D7C55}" name="QTR" dataDxfId="72"/>
    <tableColumn id="10" xr3:uid="{C39B1413-531F-4B3D-A588-4B8D88F0A8E3}" name="COMPANY" dataDxfId="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48576C-BB84-4945-A981-352A7B361842}" name="Table1" displayName="Table1" ref="A1:J608" headerRowDxfId="70" dataDxfId="69" tableBorderDxfId="68">
  <autoFilter ref="A1:J608" xr:uid="{7E48576C-BB84-4945-A981-352A7B361842}">
    <filterColumn colId="6">
      <filters>
        <filter val="2023"/>
      </filters>
    </filterColumn>
  </autoFilter>
  <sortState xmlns:xlrd2="http://schemas.microsoft.com/office/spreadsheetml/2017/richdata2" ref="A4:J608">
    <sortCondition descending="1" ref="F1:F608"/>
  </sortState>
  <tableColumns count="10">
    <tableColumn id="1" xr3:uid="{219B6209-0B2E-4A71-B46C-922B86757974}" name="CUSTOMER" totalsRowLabel="Total" dataDxfId="67" totalsRowDxfId="66"/>
    <tableColumn id="2" xr3:uid="{1A14C225-DA14-4EA2-922F-A608F2292BC0}" name="PRODUCTS" totalsRowFunction="custom" dataDxfId="65" totalsRowDxfId="64">
      <totalsRowFormula>SUBTOTAL(3,B2:B608)</totalsRowFormula>
    </tableColumn>
    <tableColumn id="3" xr3:uid="{916C57FA-096A-445E-A8D1-FF2DB4C5F639}" name="SALES PERSON" totalsRowFunction="count" dataDxfId="63" totalsRowDxfId="62"/>
    <tableColumn id="4" xr3:uid="{B182DD6A-1A08-46A5-B0DE-A06035F78B55}" name="REGION" totalsRowFunction="count" dataDxfId="61" totalsRowDxfId="60"/>
    <tableColumn id="5" xr3:uid="{D8112F50-5BCF-4402-B773-95C5AFF0F40E}" name="ORDER DATE" totalsRowFunction="count" dataDxfId="59" totalsRowDxfId="58"/>
    <tableColumn id="6" xr3:uid="{B3ABC87F-B9AE-4C81-8E6D-BC1366DA6837}" name="SALES " totalsRowFunction="sum" dataDxfId="57" totalsRowDxfId="56"/>
    <tableColumn id="7" xr3:uid="{A2FFF45A-94CC-4291-8A90-CC477FC38C21}" name="YEAR" totalsRowFunction="count" dataDxfId="55" totalsRowDxfId="54"/>
    <tableColumn id="8" xr3:uid="{C2C92611-87E9-4B62-A978-AF2F675F2149}" name="MONTH" totalsRowFunction="count" dataDxfId="53" totalsRowDxfId="52"/>
    <tableColumn id="9" xr3:uid="{3B574457-AB34-4976-90D3-A4748DC41F2F}" name="QTR" totalsRowFunction="count" dataDxfId="51" totalsRowDxfId="50"/>
    <tableColumn id="10" xr3:uid="{6FBBE227-5992-4213-8A6E-9D74C9112A89}" name="COMPANY" totalsRowFunction="count" dataDxfId="49" totalsRowDxfId="48"/>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90864FB5-4869-4BB6-A694-0D8D8E230698}" sourceName="ORDER DATE">
  <pivotTables>
    <pivotTable tabId="11" name="PivotTable5"/>
  </pivotTables>
  <state minimalRefreshVersion="6" lastRefreshVersion="6" pivotCacheId="1" filterType="dateBetween">
    <selection startDate="2023-08-01T00:00:00" endDate="2023-08-31T00:00:00"/>
    <bounds startDate="2016-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5FDDAE6A-127A-46D1-AAB6-4F6A0AB1F140}" cache="NativeTimeline_ORDER_DATE" caption="ORDER DATE" level="2" selectionLevel="2" scrollPosition="2023-07-16T00:00:00" style="TimeSlicerStyleLight2"/>
  <timeline name="ORDER DATE 1" xr10:uid="{B5617A3F-458E-4FDB-9AAD-2E4A266837BB}" cache="NativeTimeline_ORDER_DATE" caption="ORDER DATE" level="2" selectionLevel="2" scrollPosition="2023-05-07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10.xml"/><Relationship Id="rId1" Type="http://schemas.openxmlformats.org/officeDocument/2006/relationships/pivotTable" Target="../pivotTables/pivotTable9.xml"/><Relationship Id="rId5" Type="http://schemas.microsoft.com/office/2007/relationships/slicer" Target="../slicers/slicer1.xm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12.xml"/><Relationship Id="rId1" Type="http://schemas.openxmlformats.org/officeDocument/2006/relationships/pivotTable" Target="../pivotTables/pivotTable11.xml"/><Relationship Id="rId5" Type="http://schemas.microsoft.com/office/2007/relationships/slicer" Target="../slicers/slicer2.xm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microsoft.com/office/2007/relationships/slicer" Target="../slicers/slicer3.xml"/><Relationship Id="rId5" Type="http://schemas.openxmlformats.org/officeDocument/2006/relationships/drawing" Target="../drawings/drawing10.x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ivotTable" Target="../pivotTables/pivotTable16.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ivotTable" Target="../pivotTables/pivotTable18.xml"/><Relationship Id="rId1" Type="http://schemas.openxmlformats.org/officeDocument/2006/relationships/pivotTable" Target="../pivotTables/pivotTable17.xml"/><Relationship Id="rId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pivotTable" Target="../pivotTables/pivotTable19.xml"/><Relationship Id="rId4" Type="http://schemas.microsoft.com/office/2007/relationships/slicer" Target="../slicers/slicer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0.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microsoft.com/office/2011/relationships/timeline" Target="../timelines/timeline1.xml"/><Relationship Id="rId5" Type="http://schemas.microsoft.com/office/2007/relationships/slicer" Target="../slicers/slicer5.xml"/><Relationship Id="rId4"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microsoft.com/office/2007/relationships/slicer" Target="../slicers/slicer6.xml"/><Relationship Id="rId5" Type="http://schemas.openxmlformats.org/officeDocument/2006/relationships/drawing" Target="../drawings/drawing17.xml"/><Relationship Id="rId4" Type="http://schemas.openxmlformats.org/officeDocument/2006/relationships/pivotTable" Target="../pivotTables/pivotTable26.xml"/></Relationships>
</file>

<file path=xl/worksheets/_rels/sheet26.xml.rels><?xml version="1.0" encoding="UTF-8" standalone="yes"?>
<Relationships xmlns="http://schemas.openxmlformats.org/package/2006/relationships"><Relationship Id="rId3" Type="http://schemas.openxmlformats.org/officeDocument/2006/relationships/pivotTable" Target="../pivotTables/pivotTable29.xml"/><Relationship Id="rId7" Type="http://schemas.microsoft.com/office/2007/relationships/slicer" Target="../slicers/slicer7.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drawing" Target="../drawings/drawing18.xml"/><Relationship Id="rId5" Type="http://schemas.openxmlformats.org/officeDocument/2006/relationships/printerSettings" Target="../printerSettings/printerSettings24.bin"/><Relationship Id="rId4" Type="http://schemas.openxmlformats.org/officeDocument/2006/relationships/pivotTable" Target="../pivotTables/pivotTable3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31.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3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ivotTable" Target="../pivotTables/pivotTable33.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1"/>
  <sheetViews>
    <sheetView showGridLines="0" zoomScale="120" zoomScaleNormal="120" workbookViewId="0">
      <selection activeCell="P8" sqref="P8:S10"/>
    </sheetView>
  </sheetViews>
  <sheetFormatPr defaultColWidth="9" defaultRowHeight="15.75" zeroHeight="1" x14ac:dyDescent="0.5"/>
  <cols>
    <col min="1" max="16" width="9" style="21" customWidth="1"/>
    <col min="17" max="16384" width="9" style="21"/>
  </cols>
  <sheetData>
    <row r="1" spans="1:19" s="52" customFormat="1" x14ac:dyDescent="0.5">
      <c r="A1" s="53" t="s">
        <v>212</v>
      </c>
    </row>
    <row r="2" spans="1:19" s="52" customFormat="1" x14ac:dyDescent="0.5"/>
    <row r="3" spans="1:19" s="52" customFormat="1" ht="30.75" x14ac:dyDescent="0.9">
      <c r="D3" s="151" t="s">
        <v>211</v>
      </c>
      <c r="E3" s="152"/>
      <c r="F3" s="152"/>
      <c r="G3" s="152"/>
      <c r="H3" s="152"/>
      <c r="I3" s="152"/>
      <c r="J3" s="152"/>
      <c r="K3" s="152"/>
      <c r="L3" s="152"/>
      <c r="M3" s="152"/>
    </row>
    <row r="4" spans="1:19" s="52" customFormat="1" x14ac:dyDescent="0.5"/>
    <row r="5" spans="1:19" s="52" customFormat="1" x14ac:dyDescent="0.5"/>
    <row r="6" spans="1:19" s="52" customFormat="1" x14ac:dyDescent="0.5"/>
    <row r="7" spans="1:19" s="52" customFormat="1" x14ac:dyDescent="0.5"/>
    <row r="8" spans="1:19" s="52" customFormat="1" x14ac:dyDescent="0.5">
      <c r="P8" s="150"/>
      <c r="Q8" s="150"/>
      <c r="R8" s="150"/>
      <c r="S8" s="150"/>
    </row>
    <row r="9" spans="1:19" s="52" customFormat="1" ht="21.75" customHeight="1" x14ac:dyDescent="0.5">
      <c r="P9" s="150"/>
      <c r="Q9" s="150"/>
      <c r="R9" s="150"/>
      <c r="S9" s="150"/>
    </row>
    <row r="10" spans="1:19" s="52" customFormat="1" ht="15" customHeight="1" x14ac:dyDescent="0.5">
      <c r="P10" s="150"/>
      <c r="Q10" s="150"/>
      <c r="R10" s="150"/>
      <c r="S10" s="150"/>
    </row>
    <row r="11" spans="1:19" s="52" customFormat="1" x14ac:dyDescent="0.5"/>
    <row r="12" spans="1:19" s="52" customFormat="1" x14ac:dyDescent="0.5"/>
    <row r="13" spans="1:19" s="52" customFormat="1" x14ac:dyDescent="0.5"/>
    <row r="14" spans="1:19" s="52" customFormat="1" x14ac:dyDescent="0.5"/>
    <row r="15" spans="1:19" s="52" customFormat="1" x14ac:dyDescent="0.5"/>
    <row r="16" spans="1:19" s="52" customFormat="1" x14ac:dyDescent="0.5"/>
    <row r="17" s="52" customFormat="1" x14ac:dyDescent="0.5"/>
    <row r="18" s="52" customFormat="1" x14ac:dyDescent="0.5"/>
    <row r="19" s="52" customFormat="1" x14ac:dyDescent="0.5"/>
    <row r="20" s="52" customFormat="1" x14ac:dyDescent="0.5"/>
    <row r="21" s="52" customFormat="1" x14ac:dyDescent="0.5"/>
    <row r="22" s="52" customFormat="1" x14ac:dyDescent="0.5"/>
    <row r="23" s="52" customFormat="1" x14ac:dyDescent="0.5"/>
    <row r="24" s="52" customFormat="1" x14ac:dyDescent="0.5"/>
    <row r="25" s="52" customFormat="1" x14ac:dyDescent="0.5"/>
    <row r="26" s="52" customFormat="1" x14ac:dyDescent="0.5"/>
    <row r="27" s="52" customFormat="1" x14ac:dyDescent="0.5"/>
    <row r="28" s="52" customFormat="1" x14ac:dyDescent="0.5"/>
    <row r="29" s="52" customFormat="1" x14ac:dyDescent="0.5"/>
    <row r="30" s="52" customFormat="1" x14ac:dyDescent="0.5"/>
    <row r="31" s="52" customFormat="1" ht="7.5" customHeight="1" x14ac:dyDescent="0.5"/>
    <row r="32" s="52" customFormat="1" x14ac:dyDescent="0.5"/>
    <row r="33" s="52" customFormat="1" x14ac:dyDescent="0.5"/>
    <row r="34" s="52" customFormat="1" x14ac:dyDescent="0.5"/>
    <row r="35" s="52" customFormat="1" x14ac:dyDescent="0.5"/>
    <row r="36" s="52" customFormat="1" x14ac:dyDescent="0.5"/>
    <row r="37" s="52" customFormat="1" x14ac:dyDescent="0.5"/>
    <row r="38" s="52" customFormat="1" x14ac:dyDescent="0.5"/>
    <row r="39" s="52" customFormat="1" x14ac:dyDescent="0.5"/>
    <row r="40" s="52" customFormat="1" x14ac:dyDescent="0.5"/>
    <row r="41" s="52" customFormat="1" x14ac:dyDescent="0.5"/>
  </sheetData>
  <mergeCells count="2">
    <mergeCell ref="P8:S10"/>
    <mergeCell ref="D3:M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F110-F013-48E4-96AB-0A06D9D2C6A5}">
  <dimension ref="A1:J193"/>
  <sheetViews>
    <sheetView workbookViewId="0">
      <selection activeCell="E1" sqref="E1:E1048576"/>
    </sheetView>
  </sheetViews>
  <sheetFormatPr defaultColWidth="9" defaultRowHeight="14.25" x14ac:dyDescent="0.45"/>
  <cols>
    <col min="1" max="1" width="15.3125" style="74" bestFit="1" customWidth="1"/>
    <col min="2" max="2" width="11.8125" style="74" customWidth="1"/>
    <col min="3" max="3" width="15.3125" style="74" customWidth="1"/>
    <col min="4" max="4" width="9.3125" style="74" customWidth="1"/>
    <col min="5" max="5" width="13.6875" style="140" customWidth="1"/>
    <col min="6" max="6" width="10.3125" style="134" bestFit="1" customWidth="1"/>
    <col min="7" max="7" width="7.1875" style="74" customWidth="1"/>
    <col min="8" max="8" width="9.5" style="74" bestFit="1" customWidth="1"/>
    <col min="9" max="9" width="6.1875" style="74" customWidth="1"/>
    <col min="10" max="10" width="30" style="74" bestFit="1" customWidth="1"/>
    <col min="11" max="16384" width="9" style="74"/>
  </cols>
  <sheetData>
    <row r="1" spans="1:10" s="25" customFormat="1" ht="40.5" customHeight="1" x14ac:dyDescent="0.5">
      <c r="A1" s="23" t="s">
        <v>0</v>
      </c>
      <c r="B1" s="23" t="s">
        <v>1</v>
      </c>
      <c r="C1" s="23" t="s">
        <v>2</v>
      </c>
      <c r="D1" s="23" t="s">
        <v>152</v>
      </c>
      <c r="E1" s="135" t="s">
        <v>3</v>
      </c>
      <c r="F1" s="129" t="s">
        <v>167</v>
      </c>
      <c r="G1" s="23" t="s">
        <v>151</v>
      </c>
      <c r="H1" s="23" t="s">
        <v>149</v>
      </c>
      <c r="I1" s="23" t="s">
        <v>150</v>
      </c>
      <c r="J1" s="23" t="s">
        <v>162</v>
      </c>
    </row>
    <row r="2" spans="1:10" ht="15.75" x14ac:dyDescent="0.5">
      <c r="A2" s="103" t="s">
        <v>163</v>
      </c>
      <c r="B2" s="104" t="s">
        <v>388</v>
      </c>
      <c r="C2" s="104" t="s">
        <v>155</v>
      </c>
      <c r="D2" s="104" t="s">
        <v>7</v>
      </c>
      <c r="E2" s="136">
        <v>45282</v>
      </c>
      <c r="F2" s="130">
        <v>65622</v>
      </c>
      <c r="G2" s="104">
        <v>2023</v>
      </c>
      <c r="H2" s="104" t="s">
        <v>4</v>
      </c>
      <c r="I2" s="104" t="s">
        <v>21</v>
      </c>
      <c r="J2" s="105" t="s">
        <v>81</v>
      </c>
    </row>
    <row r="3" spans="1:10" ht="15.75" x14ac:dyDescent="0.5">
      <c r="A3" s="106" t="s">
        <v>164</v>
      </c>
      <c r="B3" s="107" t="s">
        <v>388</v>
      </c>
      <c r="C3" s="107" t="s">
        <v>153</v>
      </c>
      <c r="D3" s="107" t="s">
        <v>161</v>
      </c>
      <c r="E3" s="137">
        <v>45268</v>
      </c>
      <c r="F3" s="131">
        <v>65026</v>
      </c>
      <c r="G3" s="107">
        <v>2023</v>
      </c>
      <c r="H3" s="107" t="s">
        <v>4</v>
      </c>
      <c r="I3" s="107" t="s">
        <v>21</v>
      </c>
      <c r="J3" s="108" t="s">
        <v>39</v>
      </c>
    </row>
    <row r="4" spans="1:10" ht="15.75" x14ac:dyDescent="0.5">
      <c r="A4" s="103" t="s">
        <v>166</v>
      </c>
      <c r="B4" s="104" t="s">
        <v>388</v>
      </c>
      <c r="C4" s="104" t="s">
        <v>154</v>
      </c>
      <c r="D4" s="104" t="s">
        <v>8</v>
      </c>
      <c r="E4" s="136">
        <v>45231</v>
      </c>
      <c r="F4" s="130">
        <v>38999</v>
      </c>
      <c r="G4" s="104">
        <v>2023</v>
      </c>
      <c r="H4" s="104" t="s">
        <v>4</v>
      </c>
      <c r="I4" s="104" t="s">
        <v>21</v>
      </c>
      <c r="J4" s="105" t="s">
        <v>60</v>
      </c>
    </row>
    <row r="5" spans="1:10" ht="15.75" x14ac:dyDescent="0.5">
      <c r="A5" s="106" t="s">
        <v>165</v>
      </c>
      <c r="B5" s="107" t="s">
        <v>388</v>
      </c>
      <c r="C5" s="107" t="s">
        <v>156</v>
      </c>
      <c r="D5" s="107" t="s">
        <v>10</v>
      </c>
      <c r="E5" s="137">
        <v>45203</v>
      </c>
      <c r="F5" s="131">
        <v>95561</v>
      </c>
      <c r="G5" s="107">
        <v>2023</v>
      </c>
      <c r="H5" s="107" t="s">
        <v>4</v>
      </c>
      <c r="I5" s="107" t="s">
        <v>21</v>
      </c>
      <c r="J5" s="108" t="s">
        <v>102</v>
      </c>
    </row>
    <row r="6" spans="1:10" ht="15.75" x14ac:dyDescent="0.5">
      <c r="A6" s="103" t="s">
        <v>165</v>
      </c>
      <c r="B6" s="104" t="s">
        <v>388</v>
      </c>
      <c r="C6" s="104" t="s">
        <v>156</v>
      </c>
      <c r="D6" s="104" t="s">
        <v>10</v>
      </c>
      <c r="E6" s="136">
        <v>45203</v>
      </c>
      <c r="F6" s="130">
        <v>95561</v>
      </c>
      <c r="G6" s="104">
        <v>2023</v>
      </c>
      <c r="H6" s="104" t="s">
        <v>4</v>
      </c>
      <c r="I6" s="104" t="s">
        <v>21</v>
      </c>
      <c r="J6" s="105" t="s">
        <v>102</v>
      </c>
    </row>
    <row r="7" spans="1:10" ht="15.75" x14ac:dyDescent="0.5">
      <c r="A7" s="106" t="s">
        <v>163</v>
      </c>
      <c r="B7" s="107" t="s">
        <v>157</v>
      </c>
      <c r="C7" s="107" t="s">
        <v>155</v>
      </c>
      <c r="D7" s="107" t="s">
        <v>7</v>
      </c>
      <c r="E7" s="137">
        <v>44965</v>
      </c>
      <c r="F7" s="131">
        <v>87105</v>
      </c>
      <c r="G7" s="107">
        <v>2023</v>
      </c>
      <c r="H7" s="107" t="s">
        <v>4</v>
      </c>
      <c r="I7" s="107" t="s">
        <v>21</v>
      </c>
      <c r="J7" s="108" t="s">
        <v>93</v>
      </c>
    </row>
    <row r="8" spans="1:10" ht="15.75" x14ac:dyDescent="0.5">
      <c r="A8" s="103" t="s">
        <v>164</v>
      </c>
      <c r="B8" s="104" t="s">
        <v>157</v>
      </c>
      <c r="C8" s="104" t="s">
        <v>153</v>
      </c>
      <c r="D8" s="104" t="s">
        <v>161</v>
      </c>
      <c r="E8" s="136">
        <v>45157</v>
      </c>
      <c r="F8" s="130">
        <v>15306</v>
      </c>
      <c r="G8" s="104">
        <v>2023</v>
      </c>
      <c r="H8" s="104" t="s">
        <v>4</v>
      </c>
      <c r="I8" s="104" t="s">
        <v>21</v>
      </c>
      <c r="J8" s="105" t="s">
        <v>51</v>
      </c>
    </row>
    <row r="9" spans="1:10" ht="15.75" x14ac:dyDescent="0.5">
      <c r="A9" s="106" t="s">
        <v>166</v>
      </c>
      <c r="B9" s="107" t="s">
        <v>157</v>
      </c>
      <c r="C9" s="107" t="s">
        <v>154</v>
      </c>
      <c r="D9" s="107" t="s">
        <v>8</v>
      </c>
      <c r="E9" s="137">
        <v>45212</v>
      </c>
      <c r="F9" s="131">
        <v>29549</v>
      </c>
      <c r="G9" s="107">
        <v>2023</v>
      </c>
      <c r="H9" s="107" t="s">
        <v>4</v>
      </c>
      <c r="I9" s="107" t="s">
        <v>21</v>
      </c>
      <c r="J9" s="108" t="s">
        <v>72</v>
      </c>
    </row>
    <row r="10" spans="1:10" ht="15.75" x14ac:dyDescent="0.5">
      <c r="A10" s="109" t="s">
        <v>165</v>
      </c>
      <c r="B10" s="110" t="s">
        <v>157</v>
      </c>
      <c r="C10" s="110" t="s">
        <v>156</v>
      </c>
      <c r="D10" s="110" t="s">
        <v>10</v>
      </c>
      <c r="E10" s="138">
        <v>45231</v>
      </c>
      <c r="F10" s="132">
        <v>30674</v>
      </c>
      <c r="G10" s="110">
        <v>2023</v>
      </c>
      <c r="H10" s="110" t="s">
        <v>4</v>
      </c>
      <c r="I10" s="110" t="s">
        <v>21</v>
      </c>
      <c r="J10" s="111" t="s">
        <v>114</v>
      </c>
    </row>
    <row r="11" spans="1:10" ht="15.75" x14ac:dyDescent="0.5">
      <c r="A11" s="106" t="s">
        <v>163</v>
      </c>
      <c r="B11" s="107" t="s">
        <v>159</v>
      </c>
      <c r="C11" s="107" t="s">
        <v>155</v>
      </c>
      <c r="D11" s="107" t="s">
        <v>7</v>
      </c>
      <c r="E11" s="137">
        <v>45258</v>
      </c>
      <c r="F11" s="131">
        <v>87571</v>
      </c>
      <c r="G11" s="107">
        <v>2023</v>
      </c>
      <c r="H11" s="107" t="s">
        <v>4</v>
      </c>
      <c r="I11" s="107" t="s">
        <v>21</v>
      </c>
      <c r="J11" s="108" t="s">
        <v>105</v>
      </c>
    </row>
    <row r="12" spans="1:10" ht="15.75" x14ac:dyDescent="0.5">
      <c r="A12" s="103" t="s">
        <v>164</v>
      </c>
      <c r="B12" s="104" t="s">
        <v>159</v>
      </c>
      <c r="C12" s="104" t="s">
        <v>153</v>
      </c>
      <c r="D12" s="104" t="s">
        <v>161</v>
      </c>
      <c r="E12" s="136">
        <v>45230</v>
      </c>
      <c r="F12" s="130">
        <v>59339</v>
      </c>
      <c r="G12" s="104">
        <v>2023</v>
      </c>
      <c r="H12" s="104" t="s">
        <v>4</v>
      </c>
      <c r="I12" s="104" t="s">
        <v>21</v>
      </c>
      <c r="J12" s="105" t="s">
        <v>63</v>
      </c>
    </row>
    <row r="13" spans="1:10" ht="15.75" x14ac:dyDescent="0.5">
      <c r="A13" s="106" t="s">
        <v>166</v>
      </c>
      <c r="B13" s="107" t="s">
        <v>159</v>
      </c>
      <c r="C13" s="107" t="s">
        <v>154</v>
      </c>
      <c r="D13" s="107" t="s">
        <v>8</v>
      </c>
      <c r="E13" s="137">
        <v>45258</v>
      </c>
      <c r="F13" s="131">
        <v>36790</v>
      </c>
      <c r="G13" s="107">
        <v>2023</v>
      </c>
      <c r="H13" s="107" t="s">
        <v>4</v>
      </c>
      <c r="I13" s="107" t="s">
        <v>21</v>
      </c>
      <c r="J13" s="108" t="s">
        <v>84</v>
      </c>
    </row>
    <row r="14" spans="1:10" ht="15.75" x14ac:dyDescent="0.5">
      <c r="A14" s="103" t="s">
        <v>165</v>
      </c>
      <c r="B14" s="104" t="s">
        <v>159</v>
      </c>
      <c r="C14" s="104" t="s">
        <v>156</v>
      </c>
      <c r="D14" s="104" t="s">
        <v>10</v>
      </c>
      <c r="E14" s="136">
        <v>45185</v>
      </c>
      <c r="F14" s="130">
        <v>45728</v>
      </c>
      <c r="G14" s="104">
        <v>2023</v>
      </c>
      <c r="H14" s="104" t="s">
        <v>4</v>
      </c>
      <c r="I14" s="104" t="s">
        <v>21</v>
      </c>
      <c r="J14" s="105" t="s">
        <v>126</v>
      </c>
    </row>
    <row r="15" spans="1:10" ht="15.75" x14ac:dyDescent="0.5">
      <c r="A15" s="106" t="s">
        <v>163</v>
      </c>
      <c r="B15" s="107" t="s">
        <v>160</v>
      </c>
      <c r="C15" s="107" t="s">
        <v>155</v>
      </c>
      <c r="D15" s="107" t="s">
        <v>7</v>
      </c>
      <c r="E15" s="137">
        <v>45279</v>
      </c>
      <c r="F15" s="131">
        <v>53158</v>
      </c>
      <c r="G15" s="107">
        <v>2023</v>
      </c>
      <c r="H15" s="107" t="s">
        <v>4</v>
      </c>
      <c r="I15" s="107" t="s">
        <v>21</v>
      </c>
      <c r="J15" s="108" t="s">
        <v>69</v>
      </c>
    </row>
    <row r="16" spans="1:10" ht="15.75" x14ac:dyDescent="0.5">
      <c r="A16" s="103" t="s">
        <v>164</v>
      </c>
      <c r="B16" s="104" t="s">
        <v>160</v>
      </c>
      <c r="C16" s="104" t="s">
        <v>153</v>
      </c>
      <c r="D16" s="104" t="s">
        <v>161</v>
      </c>
      <c r="E16" s="136">
        <v>45284</v>
      </c>
      <c r="F16" s="130">
        <v>66901</v>
      </c>
      <c r="G16" s="104">
        <v>2023</v>
      </c>
      <c r="H16" s="104" t="s">
        <v>4</v>
      </c>
      <c r="I16" s="104" t="s">
        <v>21</v>
      </c>
      <c r="J16" s="105" t="s">
        <v>27</v>
      </c>
    </row>
    <row r="17" spans="1:10" ht="15.75" x14ac:dyDescent="0.5">
      <c r="A17" s="106" t="s">
        <v>166</v>
      </c>
      <c r="B17" s="107" t="s">
        <v>160</v>
      </c>
      <c r="C17" s="107" t="s">
        <v>154</v>
      </c>
      <c r="D17" s="107" t="s">
        <v>8</v>
      </c>
      <c r="E17" s="137">
        <v>45064</v>
      </c>
      <c r="F17" s="131">
        <v>73667</v>
      </c>
      <c r="G17" s="107">
        <v>2023</v>
      </c>
      <c r="H17" s="107" t="s">
        <v>4</v>
      </c>
      <c r="I17" s="107" t="s">
        <v>21</v>
      </c>
      <c r="J17" s="108" t="s">
        <v>48</v>
      </c>
    </row>
    <row r="18" spans="1:10" ht="15.75" x14ac:dyDescent="0.5">
      <c r="A18" s="103" t="s">
        <v>165</v>
      </c>
      <c r="B18" s="104" t="s">
        <v>160</v>
      </c>
      <c r="C18" s="104" t="s">
        <v>156</v>
      </c>
      <c r="D18" s="104" t="s">
        <v>10</v>
      </c>
      <c r="E18" s="136">
        <v>44973</v>
      </c>
      <c r="F18" s="130">
        <v>57670</v>
      </c>
      <c r="G18" s="104">
        <v>2023</v>
      </c>
      <c r="H18" s="104" t="s">
        <v>4</v>
      </c>
      <c r="I18" s="104" t="s">
        <v>21</v>
      </c>
      <c r="J18" s="105" t="s">
        <v>90</v>
      </c>
    </row>
    <row r="19" spans="1:10" ht="15.75" x14ac:dyDescent="0.5">
      <c r="A19" s="106" t="s">
        <v>163</v>
      </c>
      <c r="B19" s="107" t="s">
        <v>388</v>
      </c>
      <c r="C19" s="107" t="s">
        <v>155</v>
      </c>
      <c r="D19" s="107" t="s">
        <v>7</v>
      </c>
      <c r="E19" s="137">
        <v>45006</v>
      </c>
      <c r="F19" s="131">
        <v>65904</v>
      </c>
      <c r="G19" s="107">
        <v>2023</v>
      </c>
      <c r="H19" s="107" t="s">
        <v>9</v>
      </c>
      <c r="I19" s="107" t="s">
        <v>22</v>
      </c>
      <c r="J19" s="108" t="s">
        <v>85</v>
      </c>
    </row>
    <row r="20" spans="1:10" ht="15.75" x14ac:dyDescent="0.5">
      <c r="A20" s="103" t="s">
        <v>164</v>
      </c>
      <c r="B20" s="104" t="s">
        <v>388</v>
      </c>
      <c r="C20" s="104" t="s">
        <v>153</v>
      </c>
      <c r="D20" s="104" t="s">
        <v>161</v>
      </c>
      <c r="E20" s="136">
        <v>45227</v>
      </c>
      <c r="F20" s="130">
        <v>62324</v>
      </c>
      <c r="G20" s="104">
        <v>2023</v>
      </c>
      <c r="H20" s="104" t="s">
        <v>9</v>
      </c>
      <c r="I20" s="104" t="s">
        <v>22</v>
      </c>
      <c r="J20" s="105" t="s">
        <v>43</v>
      </c>
    </row>
    <row r="21" spans="1:10" ht="15.75" x14ac:dyDescent="0.5">
      <c r="A21" s="106" t="s">
        <v>166</v>
      </c>
      <c r="B21" s="107" t="s">
        <v>388</v>
      </c>
      <c r="C21" s="107" t="s">
        <v>154</v>
      </c>
      <c r="D21" s="107" t="s">
        <v>8</v>
      </c>
      <c r="E21" s="137">
        <v>45282</v>
      </c>
      <c r="F21" s="131">
        <v>35958</v>
      </c>
      <c r="G21" s="107">
        <v>2023</v>
      </c>
      <c r="H21" s="107" t="s">
        <v>9</v>
      </c>
      <c r="I21" s="107" t="s">
        <v>22</v>
      </c>
      <c r="J21" s="108" t="s">
        <v>64</v>
      </c>
    </row>
    <row r="22" spans="1:10" ht="15.75" x14ac:dyDescent="0.5">
      <c r="A22" s="103" t="s">
        <v>165</v>
      </c>
      <c r="B22" s="104" t="s">
        <v>388</v>
      </c>
      <c r="C22" s="104" t="s">
        <v>156</v>
      </c>
      <c r="D22" s="104" t="s">
        <v>10</v>
      </c>
      <c r="E22" s="136">
        <v>45120</v>
      </c>
      <c r="F22" s="130">
        <v>10780</v>
      </c>
      <c r="G22" s="104">
        <v>2023</v>
      </c>
      <c r="H22" s="104" t="s">
        <v>9</v>
      </c>
      <c r="I22" s="104" t="s">
        <v>22</v>
      </c>
      <c r="J22" s="105" t="s">
        <v>106</v>
      </c>
    </row>
    <row r="23" spans="1:10" ht="15.75" x14ac:dyDescent="0.5">
      <c r="A23" s="106" t="s">
        <v>163</v>
      </c>
      <c r="B23" s="107" t="s">
        <v>157</v>
      </c>
      <c r="C23" s="107" t="s">
        <v>155</v>
      </c>
      <c r="D23" s="107" t="s">
        <v>7</v>
      </c>
      <c r="E23" s="137">
        <v>45092</v>
      </c>
      <c r="F23" s="131">
        <v>10338</v>
      </c>
      <c r="G23" s="107">
        <v>2023</v>
      </c>
      <c r="H23" s="107" t="s">
        <v>9</v>
      </c>
      <c r="I23" s="107" t="s">
        <v>22</v>
      </c>
      <c r="J23" s="108" t="s">
        <v>97</v>
      </c>
    </row>
    <row r="24" spans="1:10" ht="15.75" x14ac:dyDescent="0.5">
      <c r="A24" s="103" t="s">
        <v>164</v>
      </c>
      <c r="B24" s="104" t="s">
        <v>157</v>
      </c>
      <c r="C24" s="104" t="s">
        <v>153</v>
      </c>
      <c r="D24" s="104" t="s">
        <v>161</v>
      </c>
      <c r="E24" s="136">
        <v>45133</v>
      </c>
      <c r="F24" s="130">
        <v>82202</v>
      </c>
      <c r="G24" s="104">
        <v>2023</v>
      </c>
      <c r="H24" s="104" t="s">
        <v>9</v>
      </c>
      <c r="I24" s="104" t="s">
        <v>22</v>
      </c>
      <c r="J24" s="105" t="s">
        <v>55</v>
      </c>
    </row>
    <row r="25" spans="1:10" ht="15.75" x14ac:dyDescent="0.5">
      <c r="A25" s="106" t="s">
        <v>166</v>
      </c>
      <c r="B25" s="107" t="s">
        <v>157</v>
      </c>
      <c r="C25" s="107" t="s">
        <v>154</v>
      </c>
      <c r="D25" s="107" t="s">
        <v>8</v>
      </c>
      <c r="E25" s="137">
        <v>45224</v>
      </c>
      <c r="F25" s="131">
        <v>74024</v>
      </c>
      <c r="G25" s="107">
        <v>2023</v>
      </c>
      <c r="H25" s="107" t="s">
        <v>9</v>
      </c>
      <c r="I25" s="107" t="s">
        <v>22</v>
      </c>
      <c r="J25" s="108" t="s">
        <v>76</v>
      </c>
    </row>
    <row r="26" spans="1:10" ht="15.75" x14ac:dyDescent="0.5">
      <c r="A26" s="103" t="s">
        <v>165</v>
      </c>
      <c r="B26" s="104" t="s">
        <v>157</v>
      </c>
      <c r="C26" s="104" t="s">
        <v>156</v>
      </c>
      <c r="D26" s="104" t="s">
        <v>10</v>
      </c>
      <c r="E26" s="136">
        <v>45209</v>
      </c>
      <c r="F26" s="130">
        <v>45991</v>
      </c>
      <c r="G26" s="104">
        <v>2023</v>
      </c>
      <c r="H26" s="104" t="s">
        <v>9</v>
      </c>
      <c r="I26" s="104" t="s">
        <v>22</v>
      </c>
      <c r="J26" s="105" t="s">
        <v>118</v>
      </c>
    </row>
    <row r="27" spans="1:10" ht="15.75" x14ac:dyDescent="0.5">
      <c r="A27" s="106" t="s">
        <v>163</v>
      </c>
      <c r="B27" s="107" t="s">
        <v>159</v>
      </c>
      <c r="C27" s="107" t="s">
        <v>155</v>
      </c>
      <c r="D27" s="107" t="s">
        <v>7</v>
      </c>
      <c r="E27" s="137">
        <v>45279</v>
      </c>
      <c r="F27" s="131">
        <v>34753</v>
      </c>
      <c r="G27" s="107">
        <v>2023</v>
      </c>
      <c r="H27" s="107" t="s">
        <v>9</v>
      </c>
      <c r="I27" s="107" t="s">
        <v>22</v>
      </c>
      <c r="J27" s="108" t="s">
        <v>109</v>
      </c>
    </row>
    <row r="28" spans="1:10" ht="15.75" x14ac:dyDescent="0.5">
      <c r="A28" s="103" t="s">
        <v>164</v>
      </c>
      <c r="B28" s="104" t="s">
        <v>159</v>
      </c>
      <c r="C28" s="104" t="s">
        <v>153</v>
      </c>
      <c r="D28" s="104" t="s">
        <v>161</v>
      </c>
      <c r="E28" s="136">
        <v>45230</v>
      </c>
      <c r="F28" s="130">
        <v>62535</v>
      </c>
      <c r="G28" s="104">
        <v>2023</v>
      </c>
      <c r="H28" s="104" t="s">
        <v>9</v>
      </c>
      <c r="I28" s="104" t="s">
        <v>22</v>
      </c>
      <c r="J28" s="105" t="s">
        <v>67</v>
      </c>
    </row>
    <row r="29" spans="1:10" ht="15.75" x14ac:dyDescent="0.5">
      <c r="A29" s="106" t="s">
        <v>166</v>
      </c>
      <c r="B29" s="107" t="s">
        <v>159</v>
      </c>
      <c r="C29" s="107" t="s">
        <v>154</v>
      </c>
      <c r="D29" s="107" t="s">
        <v>8</v>
      </c>
      <c r="E29" s="137">
        <v>45148</v>
      </c>
      <c r="F29" s="131">
        <v>31876</v>
      </c>
      <c r="G29" s="107">
        <v>2023</v>
      </c>
      <c r="H29" s="107" t="s">
        <v>9</v>
      </c>
      <c r="I29" s="107" t="s">
        <v>22</v>
      </c>
      <c r="J29" s="108" t="s">
        <v>88</v>
      </c>
    </row>
    <row r="30" spans="1:10" ht="15.75" x14ac:dyDescent="0.5">
      <c r="A30" s="103" t="s">
        <v>165</v>
      </c>
      <c r="B30" s="104" t="s">
        <v>159</v>
      </c>
      <c r="C30" s="104" t="s">
        <v>156</v>
      </c>
      <c r="D30" s="104" t="s">
        <v>10</v>
      </c>
      <c r="E30" s="136">
        <v>44958</v>
      </c>
      <c r="F30" s="130">
        <v>35366</v>
      </c>
      <c r="G30" s="104">
        <v>2023</v>
      </c>
      <c r="H30" s="104" t="s">
        <v>9</v>
      </c>
      <c r="I30" s="104" t="s">
        <v>22</v>
      </c>
      <c r="J30" s="105" t="s">
        <v>130</v>
      </c>
    </row>
    <row r="31" spans="1:10" ht="15.75" x14ac:dyDescent="0.5">
      <c r="A31" s="106" t="s">
        <v>163</v>
      </c>
      <c r="B31" s="107" t="s">
        <v>160</v>
      </c>
      <c r="C31" s="107" t="s">
        <v>155</v>
      </c>
      <c r="D31" s="107" t="s">
        <v>7</v>
      </c>
      <c r="E31" s="137">
        <v>45120</v>
      </c>
      <c r="F31" s="131">
        <v>50376</v>
      </c>
      <c r="G31" s="107">
        <v>2023</v>
      </c>
      <c r="H31" s="107" t="s">
        <v>9</v>
      </c>
      <c r="I31" s="107" t="s">
        <v>22</v>
      </c>
      <c r="J31" s="108" t="s">
        <v>73</v>
      </c>
    </row>
    <row r="32" spans="1:10" ht="15.75" x14ac:dyDescent="0.5">
      <c r="A32" s="103" t="s">
        <v>164</v>
      </c>
      <c r="B32" s="104" t="s">
        <v>160</v>
      </c>
      <c r="C32" s="104" t="s">
        <v>153</v>
      </c>
      <c r="D32" s="104" t="s">
        <v>161</v>
      </c>
      <c r="E32" s="136">
        <v>45106</v>
      </c>
      <c r="F32" s="130">
        <v>90967</v>
      </c>
      <c r="G32" s="104">
        <v>2023</v>
      </c>
      <c r="H32" s="104" t="s">
        <v>9</v>
      </c>
      <c r="I32" s="104" t="s">
        <v>22</v>
      </c>
      <c r="J32" s="105" t="s">
        <v>31</v>
      </c>
    </row>
    <row r="33" spans="1:10" ht="15.75" x14ac:dyDescent="0.5">
      <c r="A33" s="106" t="s">
        <v>166</v>
      </c>
      <c r="B33" s="107" t="s">
        <v>160</v>
      </c>
      <c r="C33" s="107" t="s">
        <v>154</v>
      </c>
      <c r="D33" s="107" t="s">
        <v>8</v>
      </c>
      <c r="E33" s="137">
        <v>45022</v>
      </c>
      <c r="F33" s="131">
        <v>93159</v>
      </c>
      <c r="G33" s="107">
        <v>2023</v>
      </c>
      <c r="H33" s="107" t="s">
        <v>9</v>
      </c>
      <c r="I33" s="107" t="s">
        <v>22</v>
      </c>
      <c r="J33" s="108" t="s">
        <v>52</v>
      </c>
    </row>
    <row r="34" spans="1:10" ht="15.75" x14ac:dyDescent="0.5">
      <c r="A34" s="103" t="s">
        <v>165</v>
      </c>
      <c r="B34" s="104" t="s">
        <v>160</v>
      </c>
      <c r="C34" s="104" t="s">
        <v>156</v>
      </c>
      <c r="D34" s="104" t="s">
        <v>10</v>
      </c>
      <c r="E34" s="136">
        <v>44972</v>
      </c>
      <c r="F34" s="130">
        <v>20216</v>
      </c>
      <c r="G34" s="104">
        <v>2023</v>
      </c>
      <c r="H34" s="104" t="s">
        <v>9</v>
      </c>
      <c r="I34" s="104" t="s">
        <v>22</v>
      </c>
      <c r="J34" s="105" t="s">
        <v>94</v>
      </c>
    </row>
    <row r="35" spans="1:10" ht="15.75" x14ac:dyDescent="0.5">
      <c r="A35" s="106" t="s">
        <v>163</v>
      </c>
      <c r="B35" s="107" t="s">
        <v>388</v>
      </c>
      <c r="C35" s="107" t="s">
        <v>155</v>
      </c>
      <c r="D35" s="107" t="s">
        <v>7</v>
      </c>
      <c r="E35" s="137">
        <v>44950</v>
      </c>
      <c r="F35" s="131">
        <v>24843</v>
      </c>
      <c r="G35" s="107">
        <v>2023</v>
      </c>
      <c r="H35" s="107" t="s">
        <v>6</v>
      </c>
      <c r="I35" s="107" t="s">
        <v>20</v>
      </c>
      <c r="J35" s="108" t="s">
        <v>89</v>
      </c>
    </row>
    <row r="36" spans="1:10" ht="15.75" x14ac:dyDescent="0.5">
      <c r="A36" s="103" t="s">
        <v>164</v>
      </c>
      <c r="B36" s="104" t="s">
        <v>388</v>
      </c>
      <c r="C36" s="104" t="s">
        <v>153</v>
      </c>
      <c r="D36" s="104" t="s">
        <v>161</v>
      </c>
      <c r="E36" s="136">
        <v>45268</v>
      </c>
      <c r="F36" s="130">
        <v>59810</v>
      </c>
      <c r="G36" s="104">
        <v>2023</v>
      </c>
      <c r="H36" s="104" t="s">
        <v>6</v>
      </c>
      <c r="I36" s="104" t="s">
        <v>20</v>
      </c>
      <c r="J36" s="105" t="s">
        <v>47</v>
      </c>
    </row>
    <row r="37" spans="1:10" ht="15.75" x14ac:dyDescent="0.5">
      <c r="A37" s="106" t="s">
        <v>166</v>
      </c>
      <c r="B37" s="107" t="s">
        <v>388</v>
      </c>
      <c r="C37" s="107" t="s">
        <v>154</v>
      </c>
      <c r="D37" s="107" t="s">
        <v>8</v>
      </c>
      <c r="E37" s="137">
        <v>45203</v>
      </c>
      <c r="F37" s="131">
        <v>64078</v>
      </c>
      <c r="G37" s="107">
        <v>2023</v>
      </c>
      <c r="H37" s="107" t="s">
        <v>6</v>
      </c>
      <c r="I37" s="107" t="s">
        <v>20</v>
      </c>
      <c r="J37" s="108" t="s">
        <v>68</v>
      </c>
    </row>
    <row r="38" spans="1:10" ht="15.75" x14ac:dyDescent="0.5">
      <c r="A38" s="103" t="s">
        <v>165</v>
      </c>
      <c r="B38" s="104" t="s">
        <v>388</v>
      </c>
      <c r="C38" s="104" t="s">
        <v>156</v>
      </c>
      <c r="D38" s="104" t="s">
        <v>10</v>
      </c>
      <c r="E38" s="136">
        <v>45114</v>
      </c>
      <c r="F38" s="130">
        <v>96209</v>
      </c>
      <c r="G38" s="104">
        <v>2023</v>
      </c>
      <c r="H38" s="104" t="s">
        <v>6</v>
      </c>
      <c r="I38" s="104" t="s">
        <v>20</v>
      </c>
      <c r="J38" s="105" t="s">
        <v>110</v>
      </c>
    </row>
    <row r="39" spans="1:10" ht="15.75" x14ac:dyDescent="0.5">
      <c r="A39" s="106" t="s">
        <v>163</v>
      </c>
      <c r="B39" s="107" t="s">
        <v>157</v>
      </c>
      <c r="C39" s="107" t="s">
        <v>155</v>
      </c>
      <c r="D39" s="107" t="s">
        <v>7</v>
      </c>
      <c r="E39" s="137">
        <v>45245</v>
      </c>
      <c r="F39" s="131">
        <v>69631</v>
      </c>
      <c r="G39" s="107">
        <v>2023</v>
      </c>
      <c r="H39" s="107" t="s">
        <v>6</v>
      </c>
      <c r="I39" s="107" t="s">
        <v>20</v>
      </c>
      <c r="J39" s="108" t="s">
        <v>101</v>
      </c>
    </row>
    <row r="40" spans="1:10" ht="15.75" x14ac:dyDescent="0.5">
      <c r="A40" s="103" t="s">
        <v>164</v>
      </c>
      <c r="B40" s="104" t="s">
        <v>157</v>
      </c>
      <c r="C40" s="104" t="s">
        <v>153</v>
      </c>
      <c r="D40" s="104" t="s">
        <v>161</v>
      </c>
      <c r="E40" s="136">
        <v>45227</v>
      </c>
      <c r="F40" s="130">
        <v>38301</v>
      </c>
      <c r="G40" s="104">
        <v>2023</v>
      </c>
      <c r="H40" s="104" t="s">
        <v>6</v>
      </c>
      <c r="I40" s="104" t="s">
        <v>20</v>
      </c>
      <c r="J40" s="105" t="s">
        <v>59</v>
      </c>
    </row>
    <row r="41" spans="1:10" ht="15.75" x14ac:dyDescent="0.5">
      <c r="A41" s="106" t="s">
        <v>166</v>
      </c>
      <c r="B41" s="107" t="s">
        <v>157</v>
      </c>
      <c r="C41" s="107" t="s">
        <v>154</v>
      </c>
      <c r="D41" s="107" t="s">
        <v>8</v>
      </c>
      <c r="E41" s="137">
        <v>44929</v>
      </c>
      <c r="F41" s="131">
        <v>61386</v>
      </c>
      <c r="G41" s="107">
        <v>2023</v>
      </c>
      <c r="H41" s="107" t="s">
        <v>6</v>
      </c>
      <c r="I41" s="107" t="s">
        <v>20</v>
      </c>
      <c r="J41" s="108" t="s">
        <v>80</v>
      </c>
    </row>
    <row r="42" spans="1:10" ht="15.75" x14ac:dyDescent="0.5">
      <c r="A42" s="103" t="s">
        <v>165</v>
      </c>
      <c r="B42" s="104" t="s">
        <v>157</v>
      </c>
      <c r="C42" s="104" t="s">
        <v>156</v>
      </c>
      <c r="D42" s="104" t="s">
        <v>10</v>
      </c>
      <c r="E42" s="136">
        <v>45101</v>
      </c>
      <c r="F42" s="130">
        <v>30769</v>
      </c>
      <c r="G42" s="104">
        <v>2023</v>
      </c>
      <c r="H42" s="104" t="s">
        <v>6</v>
      </c>
      <c r="I42" s="104" t="s">
        <v>20</v>
      </c>
      <c r="J42" s="105" t="s">
        <v>122</v>
      </c>
    </row>
    <row r="43" spans="1:10" ht="15.75" x14ac:dyDescent="0.5">
      <c r="A43" s="106" t="s">
        <v>163</v>
      </c>
      <c r="B43" s="107" t="s">
        <v>159</v>
      </c>
      <c r="C43" s="107" t="s">
        <v>155</v>
      </c>
      <c r="D43" s="107" t="s">
        <v>7</v>
      </c>
      <c r="E43" s="137">
        <v>45051</v>
      </c>
      <c r="F43" s="131">
        <v>26804</v>
      </c>
      <c r="G43" s="107">
        <v>2023</v>
      </c>
      <c r="H43" s="107" t="s">
        <v>6</v>
      </c>
      <c r="I43" s="107" t="s">
        <v>20</v>
      </c>
      <c r="J43" s="108" t="s">
        <v>113</v>
      </c>
    </row>
    <row r="44" spans="1:10" ht="15.75" x14ac:dyDescent="0.5">
      <c r="A44" s="103" t="s">
        <v>164</v>
      </c>
      <c r="B44" s="104" t="s">
        <v>159</v>
      </c>
      <c r="C44" s="104" t="s">
        <v>153</v>
      </c>
      <c r="D44" s="104" t="s">
        <v>161</v>
      </c>
      <c r="E44" s="136">
        <v>45133</v>
      </c>
      <c r="F44" s="130">
        <v>53045</v>
      </c>
      <c r="G44" s="104">
        <v>2023</v>
      </c>
      <c r="H44" s="104" t="s">
        <v>6</v>
      </c>
      <c r="I44" s="104" t="s">
        <v>20</v>
      </c>
      <c r="J44" s="105" t="s">
        <v>71</v>
      </c>
    </row>
    <row r="45" spans="1:10" ht="15.75" x14ac:dyDescent="0.5">
      <c r="A45" s="106" t="s">
        <v>166</v>
      </c>
      <c r="B45" s="107" t="s">
        <v>159</v>
      </c>
      <c r="C45" s="107" t="s">
        <v>154</v>
      </c>
      <c r="D45" s="107" t="s">
        <v>8</v>
      </c>
      <c r="E45" s="137">
        <v>45280</v>
      </c>
      <c r="F45" s="131">
        <v>79633</v>
      </c>
      <c r="G45" s="107">
        <v>2023</v>
      </c>
      <c r="H45" s="107" t="s">
        <v>6</v>
      </c>
      <c r="I45" s="107" t="s">
        <v>20</v>
      </c>
      <c r="J45" s="108" t="s">
        <v>92</v>
      </c>
    </row>
    <row r="46" spans="1:10" ht="15.75" x14ac:dyDescent="0.5">
      <c r="A46" s="103" t="s">
        <v>165</v>
      </c>
      <c r="B46" s="104" t="s">
        <v>159</v>
      </c>
      <c r="C46" s="104" t="s">
        <v>156</v>
      </c>
      <c r="D46" s="104" t="s">
        <v>10</v>
      </c>
      <c r="E46" s="136">
        <v>45216</v>
      </c>
      <c r="F46" s="130">
        <v>11145</v>
      </c>
      <c r="G46" s="104">
        <v>2023</v>
      </c>
      <c r="H46" s="104" t="s">
        <v>6</v>
      </c>
      <c r="I46" s="104" t="s">
        <v>20</v>
      </c>
      <c r="J46" s="105" t="s">
        <v>134</v>
      </c>
    </row>
    <row r="47" spans="1:10" ht="15.75" x14ac:dyDescent="0.5">
      <c r="A47" s="106" t="s">
        <v>163</v>
      </c>
      <c r="B47" s="107" t="s">
        <v>160</v>
      </c>
      <c r="C47" s="107" t="s">
        <v>155</v>
      </c>
      <c r="D47" s="107" t="s">
        <v>7</v>
      </c>
      <c r="E47" s="137">
        <v>45058</v>
      </c>
      <c r="F47" s="131">
        <v>27946</v>
      </c>
      <c r="G47" s="107">
        <v>2023</v>
      </c>
      <c r="H47" s="107" t="s">
        <v>6</v>
      </c>
      <c r="I47" s="107" t="s">
        <v>20</v>
      </c>
      <c r="J47" s="108" t="s">
        <v>77</v>
      </c>
    </row>
    <row r="48" spans="1:10" ht="15.75" x14ac:dyDescent="0.5">
      <c r="A48" s="103" t="s">
        <v>164</v>
      </c>
      <c r="B48" s="104" t="s">
        <v>160</v>
      </c>
      <c r="C48" s="104" t="s">
        <v>153</v>
      </c>
      <c r="D48" s="104" t="s">
        <v>161</v>
      </c>
      <c r="E48" s="136">
        <v>45177</v>
      </c>
      <c r="F48" s="130">
        <v>87868</v>
      </c>
      <c r="G48" s="104">
        <v>2023</v>
      </c>
      <c r="H48" s="104" t="s">
        <v>6</v>
      </c>
      <c r="I48" s="104" t="s">
        <v>20</v>
      </c>
      <c r="J48" s="105" t="s">
        <v>35</v>
      </c>
    </row>
    <row r="49" spans="1:10" ht="15.75" x14ac:dyDescent="0.5">
      <c r="A49" s="106" t="s">
        <v>166</v>
      </c>
      <c r="B49" s="107" t="s">
        <v>160</v>
      </c>
      <c r="C49" s="107" t="s">
        <v>154</v>
      </c>
      <c r="D49" s="107" t="s">
        <v>8</v>
      </c>
      <c r="E49" s="137">
        <v>45249</v>
      </c>
      <c r="F49" s="131">
        <v>65052</v>
      </c>
      <c r="G49" s="107">
        <v>2023</v>
      </c>
      <c r="H49" s="107" t="s">
        <v>6</v>
      </c>
      <c r="I49" s="107" t="s">
        <v>20</v>
      </c>
      <c r="J49" s="108" t="s">
        <v>56</v>
      </c>
    </row>
    <row r="50" spans="1:10" ht="15.75" x14ac:dyDescent="0.5">
      <c r="A50" s="103" t="s">
        <v>165</v>
      </c>
      <c r="B50" s="104" t="s">
        <v>160</v>
      </c>
      <c r="C50" s="104" t="s">
        <v>156</v>
      </c>
      <c r="D50" s="104" t="s">
        <v>10</v>
      </c>
      <c r="E50" s="136">
        <v>45022</v>
      </c>
      <c r="F50" s="130">
        <v>57570</v>
      </c>
      <c r="G50" s="104">
        <v>2023</v>
      </c>
      <c r="H50" s="104" t="s">
        <v>6</v>
      </c>
      <c r="I50" s="104" t="s">
        <v>20</v>
      </c>
      <c r="J50" s="105" t="s">
        <v>98</v>
      </c>
    </row>
    <row r="51" spans="1:10" ht="15.75" x14ac:dyDescent="0.5">
      <c r="A51" s="106" t="s">
        <v>163</v>
      </c>
      <c r="B51" s="107" t="s">
        <v>388</v>
      </c>
      <c r="C51" s="107" t="s">
        <v>155</v>
      </c>
      <c r="D51" s="107" t="s">
        <v>7</v>
      </c>
      <c r="E51" s="137">
        <v>44958</v>
      </c>
      <c r="F51" s="131">
        <v>70149</v>
      </c>
      <c r="G51" s="107">
        <v>2023</v>
      </c>
      <c r="H51" s="107" t="s">
        <v>11</v>
      </c>
      <c r="I51" s="107" t="s">
        <v>5</v>
      </c>
      <c r="J51" s="108" t="s">
        <v>79</v>
      </c>
    </row>
    <row r="52" spans="1:10" ht="15.75" x14ac:dyDescent="0.5">
      <c r="A52" s="103" t="s">
        <v>164</v>
      </c>
      <c r="B52" s="104" t="s">
        <v>388</v>
      </c>
      <c r="C52" s="104" t="s">
        <v>153</v>
      </c>
      <c r="D52" s="104" t="s">
        <v>161</v>
      </c>
      <c r="E52" s="136">
        <v>45107</v>
      </c>
      <c r="F52" s="130">
        <v>90599</v>
      </c>
      <c r="G52" s="104">
        <v>2023</v>
      </c>
      <c r="H52" s="104" t="s">
        <v>11</v>
      </c>
      <c r="I52" s="104" t="s">
        <v>5</v>
      </c>
      <c r="J52" s="105" t="s">
        <v>37</v>
      </c>
    </row>
    <row r="53" spans="1:10" ht="15.75" x14ac:dyDescent="0.5">
      <c r="A53" s="106" t="s">
        <v>166</v>
      </c>
      <c r="B53" s="107" t="s">
        <v>388</v>
      </c>
      <c r="C53" s="107" t="s">
        <v>154</v>
      </c>
      <c r="D53" s="107" t="s">
        <v>8</v>
      </c>
      <c r="E53" s="137">
        <v>45062</v>
      </c>
      <c r="F53" s="131">
        <v>59828</v>
      </c>
      <c r="G53" s="107">
        <v>2023</v>
      </c>
      <c r="H53" s="107" t="s">
        <v>11</v>
      </c>
      <c r="I53" s="107" t="s">
        <v>5</v>
      </c>
      <c r="J53" s="108" t="s">
        <v>58</v>
      </c>
    </row>
    <row r="54" spans="1:10" ht="15.75" x14ac:dyDescent="0.5">
      <c r="A54" s="103" t="s">
        <v>165</v>
      </c>
      <c r="B54" s="104" t="s">
        <v>388</v>
      </c>
      <c r="C54" s="104" t="s">
        <v>156</v>
      </c>
      <c r="D54" s="104" t="s">
        <v>10</v>
      </c>
      <c r="E54" s="136">
        <v>45001</v>
      </c>
      <c r="F54" s="130">
        <v>93577</v>
      </c>
      <c r="G54" s="104">
        <v>2023</v>
      </c>
      <c r="H54" s="104" t="s">
        <v>11</v>
      </c>
      <c r="I54" s="104" t="s">
        <v>5</v>
      </c>
      <c r="J54" s="105" t="s">
        <v>100</v>
      </c>
    </row>
    <row r="55" spans="1:10" ht="15.75" x14ac:dyDescent="0.5">
      <c r="A55" s="106" t="s">
        <v>163</v>
      </c>
      <c r="B55" s="107" t="s">
        <v>157</v>
      </c>
      <c r="C55" s="107" t="s">
        <v>155</v>
      </c>
      <c r="D55" s="107" t="s">
        <v>7</v>
      </c>
      <c r="E55" s="137">
        <v>45001</v>
      </c>
      <c r="F55" s="131">
        <v>17056</v>
      </c>
      <c r="G55" s="107">
        <v>2023</v>
      </c>
      <c r="H55" s="107" t="s">
        <v>11</v>
      </c>
      <c r="I55" s="107" t="s">
        <v>5</v>
      </c>
      <c r="J55" s="108" t="s">
        <v>91</v>
      </c>
    </row>
    <row r="56" spans="1:10" ht="15.75" x14ac:dyDescent="0.5">
      <c r="A56" s="103" t="s">
        <v>164</v>
      </c>
      <c r="B56" s="104" t="s">
        <v>157</v>
      </c>
      <c r="C56" s="104" t="s">
        <v>153</v>
      </c>
      <c r="D56" s="104" t="s">
        <v>161</v>
      </c>
      <c r="E56" s="136">
        <v>45261</v>
      </c>
      <c r="F56" s="130">
        <v>34096</v>
      </c>
      <c r="G56" s="104">
        <v>2023</v>
      </c>
      <c r="H56" s="104" t="s">
        <v>11</v>
      </c>
      <c r="I56" s="104" t="s">
        <v>5</v>
      </c>
      <c r="J56" s="105" t="s">
        <v>49</v>
      </c>
    </row>
    <row r="57" spans="1:10" ht="15.75" x14ac:dyDescent="0.5">
      <c r="A57" s="106" t="s">
        <v>166</v>
      </c>
      <c r="B57" s="107" t="s">
        <v>157</v>
      </c>
      <c r="C57" s="107" t="s">
        <v>154</v>
      </c>
      <c r="D57" s="107" t="s">
        <v>8</v>
      </c>
      <c r="E57" s="137">
        <v>45183</v>
      </c>
      <c r="F57" s="131">
        <v>40833</v>
      </c>
      <c r="G57" s="107">
        <v>2023</v>
      </c>
      <c r="H57" s="107" t="s">
        <v>11</v>
      </c>
      <c r="I57" s="107" t="s">
        <v>5</v>
      </c>
      <c r="J57" s="108" t="s">
        <v>70</v>
      </c>
    </row>
    <row r="58" spans="1:10" ht="15.75" x14ac:dyDescent="0.5">
      <c r="A58" s="103" t="s">
        <v>165</v>
      </c>
      <c r="B58" s="104" t="s">
        <v>157</v>
      </c>
      <c r="C58" s="104" t="s">
        <v>156</v>
      </c>
      <c r="D58" s="104" t="s">
        <v>10</v>
      </c>
      <c r="E58" s="136">
        <v>45176</v>
      </c>
      <c r="F58" s="130">
        <v>89734</v>
      </c>
      <c r="G58" s="104">
        <v>2023</v>
      </c>
      <c r="H58" s="104" t="s">
        <v>11</v>
      </c>
      <c r="I58" s="104" t="s">
        <v>5</v>
      </c>
      <c r="J58" s="105" t="s">
        <v>112</v>
      </c>
    </row>
    <row r="59" spans="1:10" ht="15.75" x14ac:dyDescent="0.5">
      <c r="A59" s="106" t="s">
        <v>163</v>
      </c>
      <c r="B59" s="107" t="s">
        <v>159</v>
      </c>
      <c r="C59" s="107" t="s">
        <v>155</v>
      </c>
      <c r="D59" s="107" t="s">
        <v>7</v>
      </c>
      <c r="E59" s="137">
        <v>44938</v>
      </c>
      <c r="F59" s="131">
        <v>13307</v>
      </c>
      <c r="G59" s="107">
        <v>2023</v>
      </c>
      <c r="H59" s="107" t="s">
        <v>11</v>
      </c>
      <c r="I59" s="107" t="s">
        <v>5</v>
      </c>
      <c r="J59" s="108" t="s">
        <v>103</v>
      </c>
    </row>
    <row r="60" spans="1:10" ht="15.75" x14ac:dyDescent="0.5">
      <c r="A60" s="103" t="s">
        <v>164</v>
      </c>
      <c r="B60" s="104" t="s">
        <v>159</v>
      </c>
      <c r="C60" s="104" t="s">
        <v>153</v>
      </c>
      <c r="D60" s="104" t="s">
        <v>161</v>
      </c>
      <c r="E60" s="136">
        <v>45261</v>
      </c>
      <c r="F60" s="130">
        <v>99595</v>
      </c>
      <c r="G60" s="104">
        <v>2023</v>
      </c>
      <c r="H60" s="104" t="s">
        <v>11</v>
      </c>
      <c r="I60" s="104" t="s">
        <v>5</v>
      </c>
      <c r="J60" s="105" t="s">
        <v>61</v>
      </c>
    </row>
    <row r="61" spans="1:10" ht="15.75" x14ac:dyDescent="0.5">
      <c r="A61" s="106" t="s">
        <v>166</v>
      </c>
      <c r="B61" s="107" t="s">
        <v>159</v>
      </c>
      <c r="C61" s="107" t="s">
        <v>154</v>
      </c>
      <c r="D61" s="107" t="s">
        <v>8</v>
      </c>
      <c r="E61" s="137">
        <v>45210</v>
      </c>
      <c r="F61" s="131">
        <v>70994</v>
      </c>
      <c r="G61" s="107">
        <v>2023</v>
      </c>
      <c r="H61" s="107" t="s">
        <v>11</v>
      </c>
      <c r="I61" s="107" t="s">
        <v>5</v>
      </c>
      <c r="J61" s="108" t="s">
        <v>82</v>
      </c>
    </row>
    <row r="62" spans="1:10" ht="15.75" x14ac:dyDescent="0.5">
      <c r="A62" s="103" t="s">
        <v>165</v>
      </c>
      <c r="B62" s="104" t="s">
        <v>159</v>
      </c>
      <c r="C62" s="104" t="s">
        <v>156</v>
      </c>
      <c r="D62" s="104" t="s">
        <v>10</v>
      </c>
      <c r="E62" s="136">
        <v>45182</v>
      </c>
      <c r="F62" s="130">
        <v>85616</v>
      </c>
      <c r="G62" s="104">
        <v>2023</v>
      </c>
      <c r="H62" s="104" t="s">
        <v>11</v>
      </c>
      <c r="I62" s="104" t="s">
        <v>5</v>
      </c>
      <c r="J62" s="105" t="s">
        <v>124</v>
      </c>
    </row>
    <row r="63" spans="1:10" ht="15.75" x14ac:dyDescent="0.5">
      <c r="A63" s="106" t="s">
        <v>163</v>
      </c>
      <c r="B63" s="107" t="s">
        <v>160</v>
      </c>
      <c r="C63" s="107" t="s">
        <v>155</v>
      </c>
      <c r="D63" s="107" t="s">
        <v>7</v>
      </c>
      <c r="E63" s="137">
        <v>45142</v>
      </c>
      <c r="F63" s="131">
        <v>41230</v>
      </c>
      <c r="G63" s="107">
        <v>2023</v>
      </c>
      <c r="H63" s="107" t="s">
        <v>11</v>
      </c>
      <c r="I63" s="107" t="s">
        <v>5</v>
      </c>
      <c r="J63" s="108" t="s">
        <v>67</v>
      </c>
    </row>
    <row r="64" spans="1:10" ht="15.75" x14ac:dyDescent="0.5">
      <c r="A64" s="103" t="s">
        <v>164</v>
      </c>
      <c r="B64" s="104" t="s">
        <v>160</v>
      </c>
      <c r="C64" s="104" t="s">
        <v>153</v>
      </c>
      <c r="D64" s="104" t="s">
        <v>161</v>
      </c>
      <c r="E64" s="136">
        <v>45281</v>
      </c>
      <c r="F64" s="130">
        <v>29923</v>
      </c>
      <c r="G64" s="104">
        <v>2023</v>
      </c>
      <c r="H64" s="104" t="s">
        <v>11</v>
      </c>
      <c r="I64" s="104" t="s">
        <v>5</v>
      </c>
      <c r="J64" s="105" t="s">
        <v>25</v>
      </c>
    </row>
    <row r="65" spans="1:10" ht="15.75" x14ac:dyDescent="0.5">
      <c r="A65" s="106" t="s">
        <v>166</v>
      </c>
      <c r="B65" s="107" t="s">
        <v>160</v>
      </c>
      <c r="C65" s="107" t="s">
        <v>154</v>
      </c>
      <c r="D65" s="107" t="s">
        <v>8</v>
      </c>
      <c r="E65" s="137">
        <v>45245</v>
      </c>
      <c r="F65" s="131">
        <v>90717</v>
      </c>
      <c r="G65" s="107">
        <v>2023</v>
      </c>
      <c r="H65" s="107" t="s">
        <v>11</v>
      </c>
      <c r="I65" s="107" t="s">
        <v>5</v>
      </c>
      <c r="J65" s="108" t="s">
        <v>46</v>
      </c>
    </row>
    <row r="66" spans="1:10" ht="15.75" x14ac:dyDescent="0.5">
      <c r="A66" s="103" t="s">
        <v>165</v>
      </c>
      <c r="B66" s="104" t="s">
        <v>160</v>
      </c>
      <c r="C66" s="104" t="s">
        <v>156</v>
      </c>
      <c r="D66" s="104" t="s">
        <v>10</v>
      </c>
      <c r="E66" s="136">
        <v>45197</v>
      </c>
      <c r="F66" s="130">
        <v>25249</v>
      </c>
      <c r="G66" s="104">
        <v>2023</v>
      </c>
      <c r="H66" s="104" t="s">
        <v>11</v>
      </c>
      <c r="I66" s="104" t="s">
        <v>5</v>
      </c>
      <c r="J66" s="105" t="s">
        <v>88</v>
      </c>
    </row>
    <row r="67" spans="1:10" ht="15.75" x14ac:dyDescent="0.5">
      <c r="A67" s="106" t="s">
        <v>163</v>
      </c>
      <c r="B67" s="107" t="s">
        <v>388</v>
      </c>
      <c r="C67" s="107" t="s">
        <v>155</v>
      </c>
      <c r="D67" s="107" t="s">
        <v>7</v>
      </c>
      <c r="E67" s="137">
        <v>45161</v>
      </c>
      <c r="F67" s="131">
        <v>48278</v>
      </c>
      <c r="G67" s="107">
        <v>2023</v>
      </c>
      <c r="H67" s="107" t="s">
        <v>13</v>
      </c>
      <c r="I67" s="107" t="s">
        <v>5</v>
      </c>
      <c r="J67" s="108" t="s">
        <v>78</v>
      </c>
    </row>
    <row r="68" spans="1:10" ht="15.75" x14ac:dyDescent="0.5">
      <c r="A68" s="103" t="s">
        <v>164</v>
      </c>
      <c r="B68" s="104" t="s">
        <v>388</v>
      </c>
      <c r="C68" s="104" t="s">
        <v>153</v>
      </c>
      <c r="D68" s="104" t="s">
        <v>161</v>
      </c>
      <c r="E68" s="136">
        <v>45177</v>
      </c>
      <c r="F68" s="130">
        <v>95527</v>
      </c>
      <c r="G68" s="104">
        <v>2023</v>
      </c>
      <c r="H68" s="104" t="s">
        <v>13</v>
      </c>
      <c r="I68" s="104" t="s">
        <v>5</v>
      </c>
      <c r="J68" s="105" t="s">
        <v>36</v>
      </c>
    </row>
    <row r="69" spans="1:10" ht="15.75" x14ac:dyDescent="0.5">
      <c r="A69" s="106" t="s">
        <v>166</v>
      </c>
      <c r="B69" s="107" t="s">
        <v>388</v>
      </c>
      <c r="C69" s="107" t="s">
        <v>154</v>
      </c>
      <c r="D69" s="107" t="s">
        <v>8</v>
      </c>
      <c r="E69" s="137">
        <v>45183</v>
      </c>
      <c r="F69" s="131">
        <v>56502</v>
      </c>
      <c r="G69" s="107">
        <v>2023</v>
      </c>
      <c r="H69" s="107" t="s">
        <v>13</v>
      </c>
      <c r="I69" s="107" t="s">
        <v>5</v>
      </c>
      <c r="J69" s="108" t="s">
        <v>57</v>
      </c>
    </row>
    <row r="70" spans="1:10" ht="15.75" x14ac:dyDescent="0.5">
      <c r="A70" s="103" t="s">
        <v>165</v>
      </c>
      <c r="B70" s="104" t="s">
        <v>388</v>
      </c>
      <c r="C70" s="104" t="s">
        <v>156</v>
      </c>
      <c r="D70" s="104" t="s">
        <v>10</v>
      </c>
      <c r="E70" s="136">
        <v>45258</v>
      </c>
      <c r="F70" s="130">
        <v>24997</v>
      </c>
      <c r="G70" s="104">
        <v>2023</v>
      </c>
      <c r="H70" s="104" t="s">
        <v>13</v>
      </c>
      <c r="I70" s="104" t="s">
        <v>5</v>
      </c>
      <c r="J70" s="105" t="s">
        <v>99</v>
      </c>
    </row>
    <row r="71" spans="1:10" ht="15.75" x14ac:dyDescent="0.5">
      <c r="A71" s="106" t="s">
        <v>163</v>
      </c>
      <c r="B71" s="107" t="s">
        <v>157</v>
      </c>
      <c r="C71" s="107" t="s">
        <v>155</v>
      </c>
      <c r="D71" s="107" t="s">
        <v>7</v>
      </c>
      <c r="E71" s="137">
        <v>45078</v>
      </c>
      <c r="F71" s="131">
        <v>18850</v>
      </c>
      <c r="G71" s="107">
        <v>2023</v>
      </c>
      <c r="H71" s="107" t="s">
        <v>13</v>
      </c>
      <c r="I71" s="107" t="s">
        <v>5</v>
      </c>
      <c r="J71" s="108" t="s">
        <v>90</v>
      </c>
    </row>
    <row r="72" spans="1:10" ht="15.75" x14ac:dyDescent="0.5">
      <c r="A72" s="103" t="s">
        <v>164</v>
      </c>
      <c r="B72" s="104" t="s">
        <v>157</v>
      </c>
      <c r="C72" s="104" t="s">
        <v>153</v>
      </c>
      <c r="D72" s="104" t="s">
        <v>161</v>
      </c>
      <c r="E72" s="136">
        <v>45261</v>
      </c>
      <c r="F72" s="130">
        <v>19056</v>
      </c>
      <c r="G72" s="104">
        <v>2023</v>
      </c>
      <c r="H72" s="104" t="s">
        <v>13</v>
      </c>
      <c r="I72" s="104" t="s">
        <v>5</v>
      </c>
      <c r="J72" s="105" t="s">
        <v>48</v>
      </c>
    </row>
    <row r="73" spans="1:10" ht="15.75" x14ac:dyDescent="0.5">
      <c r="A73" s="106" t="s">
        <v>166</v>
      </c>
      <c r="B73" s="107" t="s">
        <v>157</v>
      </c>
      <c r="C73" s="107" t="s">
        <v>154</v>
      </c>
      <c r="D73" s="107" t="s">
        <v>8</v>
      </c>
      <c r="E73" s="137">
        <v>45183</v>
      </c>
      <c r="F73" s="131">
        <v>45210</v>
      </c>
      <c r="G73" s="107">
        <v>2023</v>
      </c>
      <c r="H73" s="107" t="s">
        <v>13</v>
      </c>
      <c r="I73" s="107" t="s">
        <v>5</v>
      </c>
      <c r="J73" s="108" t="s">
        <v>69</v>
      </c>
    </row>
    <row r="74" spans="1:10" ht="15.75" x14ac:dyDescent="0.5">
      <c r="A74" s="103" t="s">
        <v>165</v>
      </c>
      <c r="B74" s="104" t="s">
        <v>157</v>
      </c>
      <c r="C74" s="104" t="s">
        <v>156</v>
      </c>
      <c r="D74" s="104" t="s">
        <v>10</v>
      </c>
      <c r="E74" s="136">
        <v>45176</v>
      </c>
      <c r="F74" s="130">
        <v>90340</v>
      </c>
      <c r="G74" s="104">
        <v>2023</v>
      </c>
      <c r="H74" s="104" t="s">
        <v>13</v>
      </c>
      <c r="I74" s="104" t="s">
        <v>5</v>
      </c>
      <c r="J74" s="105" t="s">
        <v>111</v>
      </c>
    </row>
    <row r="75" spans="1:10" ht="15.75" x14ac:dyDescent="0.5">
      <c r="A75" s="106" t="s">
        <v>163</v>
      </c>
      <c r="B75" s="107" t="s">
        <v>159</v>
      </c>
      <c r="C75" s="107" t="s">
        <v>155</v>
      </c>
      <c r="D75" s="107" t="s">
        <v>7</v>
      </c>
      <c r="E75" s="137">
        <v>45258</v>
      </c>
      <c r="F75" s="131">
        <v>87184</v>
      </c>
      <c r="G75" s="107">
        <v>2023</v>
      </c>
      <c r="H75" s="107" t="s">
        <v>13</v>
      </c>
      <c r="I75" s="107" t="s">
        <v>5</v>
      </c>
      <c r="J75" s="108" t="s">
        <v>102</v>
      </c>
    </row>
    <row r="76" spans="1:10" ht="15.75" x14ac:dyDescent="0.5">
      <c r="A76" s="103" t="s">
        <v>164</v>
      </c>
      <c r="B76" s="104" t="s">
        <v>159</v>
      </c>
      <c r="C76" s="104" t="s">
        <v>153</v>
      </c>
      <c r="D76" s="104" t="s">
        <v>161</v>
      </c>
      <c r="E76" s="136">
        <v>45150</v>
      </c>
      <c r="F76" s="130">
        <v>29185</v>
      </c>
      <c r="G76" s="104">
        <v>2023</v>
      </c>
      <c r="H76" s="104" t="s">
        <v>13</v>
      </c>
      <c r="I76" s="104" t="s">
        <v>5</v>
      </c>
      <c r="J76" s="105" t="s">
        <v>60</v>
      </c>
    </row>
    <row r="77" spans="1:10" ht="15.75" x14ac:dyDescent="0.5">
      <c r="A77" s="106" t="s">
        <v>166</v>
      </c>
      <c r="B77" s="107" t="s">
        <v>159</v>
      </c>
      <c r="C77" s="107" t="s">
        <v>154</v>
      </c>
      <c r="D77" s="107" t="s">
        <v>8</v>
      </c>
      <c r="E77" s="137">
        <v>45216</v>
      </c>
      <c r="F77" s="131">
        <v>30583</v>
      </c>
      <c r="G77" s="107">
        <v>2023</v>
      </c>
      <c r="H77" s="107" t="s">
        <v>13</v>
      </c>
      <c r="I77" s="107" t="s">
        <v>5</v>
      </c>
      <c r="J77" s="108" t="s">
        <v>81</v>
      </c>
    </row>
    <row r="78" spans="1:10" ht="15.75" x14ac:dyDescent="0.5">
      <c r="A78" s="103" t="s">
        <v>165</v>
      </c>
      <c r="B78" s="104" t="s">
        <v>159</v>
      </c>
      <c r="C78" s="104" t="s">
        <v>156</v>
      </c>
      <c r="D78" s="104" t="s">
        <v>10</v>
      </c>
      <c r="E78" s="136">
        <v>45031</v>
      </c>
      <c r="F78" s="130">
        <v>10090</v>
      </c>
      <c r="G78" s="104">
        <v>2023</v>
      </c>
      <c r="H78" s="104" t="s">
        <v>13</v>
      </c>
      <c r="I78" s="104" t="s">
        <v>5</v>
      </c>
      <c r="J78" s="105" t="s">
        <v>123</v>
      </c>
    </row>
    <row r="79" spans="1:10" ht="15.75" x14ac:dyDescent="0.5">
      <c r="A79" s="106" t="s">
        <v>163</v>
      </c>
      <c r="B79" s="107" t="s">
        <v>160</v>
      </c>
      <c r="C79" s="107" t="s">
        <v>155</v>
      </c>
      <c r="D79" s="107" t="s">
        <v>7</v>
      </c>
      <c r="E79" s="137">
        <v>45142</v>
      </c>
      <c r="F79" s="131">
        <v>62350</v>
      </c>
      <c r="G79" s="107">
        <v>2023</v>
      </c>
      <c r="H79" s="107" t="s">
        <v>13</v>
      </c>
      <c r="I79" s="107" t="s">
        <v>5</v>
      </c>
      <c r="J79" s="108" t="s">
        <v>66</v>
      </c>
    </row>
    <row r="80" spans="1:10" ht="15.75" x14ac:dyDescent="0.5">
      <c r="A80" s="103" t="s">
        <v>164</v>
      </c>
      <c r="B80" s="104" t="s">
        <v>160</v>
      </c>
      <c r="C80" s="104" t="s">
        <v>153</v>
      </c>
      <c r="D80" s="104" t="s">
        <v>161</v>
      </c>
      <c r="E80" s="136">
        <v>45029</v>
      </c>
      <c r="F80" s="130">
        <v>25000</v>
      </c>
      <c r="G80" s="104">
        <v>2023</v>
      </c>
      <c r="H80" s="104" t="s">
        <v>13</v>
      </c>
      <c r="I80" s="104" t="s">
        <v>5</v>
      </c>
      <c r="J80" s="105" t="s">
        <v>24</v>
      </c>
    </row>
    <row r="81" spans="1:10" ht="15.75" x14ac:dyDescent="0.5">
      <c r="A81" s="106" t="s">
        <v>166</v>
      </c>
      <c r="B81" s="107" t="s">
        <v>160</v>
      </c>
      <c r="C81" s="107" t="s">
        <v>154</v>
      </c>
      <c r="D81" s="107" t="s">
        <v>8</v>
      </c>
      <c r="E81" s="137">
        <v>45176</v>
      </c>
      <c r="F81" s="131">
        <v>83675</v>
      </c>
      <c r="G81" s="107">
        <v>2023</v>
      </c>
      <c r="H81" s="107" t="s">
        <v>13</v>
      </c>
      <c r="I81" s="107" t="s">
        <v>5</v>
      </c>
      <c r="J81" s="108" t="s">
        <v>45</v>
      </c>
    </row>
    <row r="82" spans="1:10" ht="15.75" x14ac:dyDescent="0.5">
      <c r="A82" s="103" t="s">
        <v>165</v>
      </c>
      <c r="B82" s="104" t="s">
        <v>160</v>
      </c>
      <c r="C82" s="104" t="s">
        <v>156</v>
      </c>
      <c r="D82" s="104" t="s">
        <v>10</v>
      </c>
      <c r="E82" s="136">
        <v>44994</v>
      </c>
      <c r="F82" s="130">
        <v>144719</v>
      </c>
      <c r="G82" s="104">
        <v>2023</v>
      </c>
      <c r="H82" s="104" t="s">
        <v>13</v>
      </c>
      <c r="I82" s="104" t="s">
        <v>5</v>
      </c>
      <c r="J82" s="105" t="s">
        <v>87</v>
      </c>
    </row>
    <row r="83" spans="1:10" ht="15.75" x14ac:dyDescent="0.5">
      <c r="A83" s="106" t="s">
        <v>163</v>
      </c>
      <c r="B83" s="107" t="s">
        <v>388</v>
      </c>
      <c r="C83" s="107" t="s">
        <v>155</v>
      </c>
      <c r="D83" s="107" t="s">
        <v>7</v>
      </c>
      <c r="E83" s="137">
        <v>45258</v>
      </c>
      <c r="F83" s="131">
        <v>92891</v>
      </c>
      <c r="G83" s="107">
        <v>2023</v>
      </c>
      <c r="H83" s="107" t="s">
        <v>14</v>
      </c>
      <c r="I83" s="107" t="s">
        <v>22</v>
      </c>
      <c r="J83" s="108" t="s">
        <v>84</v>
      </c>
    </row>
    <row r="84" spans="1:10" ht="15.75" x14ac:dyDescent="0.5">
      <c r="A84" s="103" t="s">
        <v>164</v>
      </c>
      <c r="B84" s="104" t="s">
        <v>388</v>
      </c>
      <c r="C84" s="104" t="s">
        <v>153</v>
      </c>
      <c r="D84" s="104" t="s">
        <v>161</v>
      </c>
      <c r="E84" s="136">
        <v>45184</v>
      </c>
      <c r="F84" s="130">
        <v>90387</v>
      </c>
      <c r="G84" s="104">
        <v>2023</v>
      </c>
      <c r="H84" s="104" t="s">
        <v>14</v>
      </c>
      <c r="I84" s="104" t="s">
        <v>22</v>
      </c>
      <c r="J84" s="105" t="s">
        <v>42</v>
      </c>
    </row>
    <row r="85" spans="1:10" ht="15.75" x14ac:dyDescent="0.5">
      <c r="A85" s="106" t="s">
        <v>166</v>
      </c>
      <c r="B85" s="107" t="s">
        <v>388</v>
      </c>
      <c r="C85" s="107" t="s">
        <v>154</v>
      </c>
      <c r="D85" s="107" t="s">
        <v>8</v>
      </c>
      <c r="E85" s="137">
        <v>45142</v>
      </c>
      <c r="F85" s="131">
        <v>44262</v>
      </c>
      <c r="G85" s="107">
        <v>2023</v>
      </c>
      <c r="H85" s="107" t="s">
        <v>14</v>
      </c>
      <c r="I85" s="107" t="s">
        <v>22</v>
      </c>
      <c r="J85" s="108" t="s">
        <v>63</v>
      </c>
    </row>
    <row r="86" spans="1:10" ht="15.75" x14ac:dyDescent="0.5">
      <c r="A86" s="103" t="s">
        <v>165</v>
      </c>
      <c r="B86" s="104" t="s">
        <v>388</v>
      </c>
      <c r="C86" s="104" t="s">
        <v>156</v>
      </c>
      <c r="D86" s="104" t="s">
        <v>10</v>
      </c>
      <c r="E86" s="136">
        <v>45056</v>
      </c>
      <c r="F86" s="130">
        <v>43061</v>
      </c>
      <c r="G86" s="104">
        <v>2023</v>
      </c>
      <c r="H86" s="104" t="s">
        <v>14</v>
      </c>
      <c r="I86" s="104" t="s">
        <v>22</v>
      </c>
      <c r="J86" s="105" t="s">
        <v>105</v>
      </c>
    </row>
    <row r="87" spans="1:10" ht="15.75" x14ac:dyDescent="0.5">
      <c r="A87" s="106" t="s">
        <v>163</v>
      </c>
      <c r="B87" s="107" t="s">
        <v>157</v>
      </c>
      <c r="C87" s="107" t="s">
        <v>155</v>
      </c>
      <c r="D87" s="107" t="s">
        <v>7</v>
      </c>
      <c r="E87" s="137">
        <v>45227</v>
      </c>
      <c r="F87" s="131">
        <v>68002</v>
      </c>
      <c r="G87" s="107">
        <v>2023</v>
      </c>
      <c r="H87" s="107" t="s">
        <v>14</v>
      </c>
      <c r="I87" s="107" t="s">
        <v>22</v>
      </c>
      <c r="J87" s="108" t="s">
        <v>96</v>
      </c>
    </row>
    <row r="88" spans="1:10" ht="15.75" x14ac:dyDescent="0.5">
      <c r="A88" s="103" t="s">
        <v>164</v>
      </c>
      <c r="B88" s="104" t="s">
        <v>157</v>
      </c>
      <c r="C88" s="104" t="s">
        <v>153</v>
      </c>
      <c r="D88" s="104" t="s">
        <v>161</v>
      </c>
      <c r="E88" s="136">
        <v>45220</v>
      </c>
      <c r="F88" s="130">
        <v>88672</v>
      </c>
      <c r="G88" s="104">
        <v>2023</v>
      </c>
      <c r="H88" s="104" t="s">
        <v>14</v>
      </c>
      <c r="I88" s="104" t="s">
        <v>22</v>
      </c>
      <c r="J88" s="105" t="s">
        <v>54</v>
      </c>
    </row>
    <row r="89" spans="1:10" ht="15.75" x14ac:dyDescent="0.5">
      <c r="A89" s="106" t="s">
        <v>166</v>
      </c>
      <c r="B89" s="107" t="s">
        <v>157</v>
      </c>
      <c r="C89" s="107" t="s">
        <v>154</v>
      </c>
      <c r="D89" s="107" t="s">
        <v>8</v>
      </c>
      <c r="E89" s="137">
        <v>45092</v>
      </c>
      <c r="F89" s="131">
        <v>94652</v>
      </c>
      <c r="G89" s="107">
        <v>2023</v>
      </c>
      <c r="H89" s="107" t="s">
        <v>14</v>
      </c>
      <c r="I89" s="107" t="s">
        <v>22</v>
      </c>
      <c r="J89" s="108" t="s">
        <v>75</v>
      </c>
    </row>
    <row r="90" spans="1:10" ht="15.75" x14ac:dyDescent="0.5">
      <c r="A90" s="103" t="s">
        <v>165</v>
      </c>
      <c r="B90" s="104" t="s">
        <v>157</v>
      </c>
      <c r="C90" s="104" t="s">
        <v>156</v>
      </c>
      <c r="D90" s="104" t="s">
        <v>10</v>
      </c>
      <c r="E90" s="136">
        <v>45022</v>
      </c>
      <c r="F90" s="130">
        <v>28390</v>
      </c>
      <c r="G90" s="104">
        <v>2023</v>
      </c>
      <c r="H90" s="104" t="s">
        <v>14</v>
      </c>
      <c r="I90" s="104" t="s">
        <v>22</v>
      </c>
      <c r="J90" s="105" t="s">
        <v>117</v>
      </c>
    </row>
    <row r="91" spans="1:10" ht="15.75" x14ac:dyDescent="0.5">
      <c r="A91" s="106" t="s">
        <v>163</v>
      </c>
      <c r="B91" s="107" t="s">
        <v>159</v>
      </c>
      <c r="C91" s="107" t="s">
        <v>155</v>
      </c>
      <c r="D91" s="107" t="s">
        <v>7</v>
      </c>
      <c r="E91" s="137">
        <v>45233</v>
      </c>
      <c r="F91" s="131">
        <v>18125</v>
      </c>
      <c r="G91" s="107">
        <v>2023</v>
      </c>
      <c r="H91" s="107" t="s">
        <v>14</v>
      </c>
      <c r="I91" s="107" t="s">
        <v>22</v>
      </c>
      <c r="J91" s="108" t="s">
        <v>108</v>
      </c>
    </row>
    <row r="92" spans="1:10" ht="15.75" x14ac:dyDescent="0.5">
      <c r="A92" s="103" t="s">
        <v>164</v>
      </c>
      <c r="B92" s="104" t="s">
        <v>159</v>
      </c>
      <c r="C92" s="104" t="s">
        <v>153</v>
      </c>
      <c r="D92" s="104" t="s">
        <v>161</v>
      </c>
      <c r="E92" s="136">
        <v>45261</v>
      </c>
      <c r="F92" s="130">
        <v>80254</v>
      </c>
      <c r="G92" s="104">
        <v>2023</v>
      </c>
      <c r="H92" s="104" t="s">
        <v>14</v>
      </c>
      <c r="I92" s="104" t="s">
        <v>22</v>
      </c>
      <c r="J92" s="105" t="s">
        <v>66</v>
      </c>
    </row>
    <row r="93" spans="1:10" ht="15.75" x14ac:dyDescent="0.5">
      <c r="A93" s="106" t="s">
        <v>166</v>
      </c>
      <c r="B93" s="107" t="s">
        <v>159</v>
      </c>
      <c r="C93" s="107" t="s">
        <v>154</v>
      </c>
      <c r="D93" s="107" t="s">
        <v>8</v>
      </c>
      <c r="E93" s="137">
        <v>45241</v>
      </c>
      <c r="F93" s="131">
        <v>49713</v>
      </c>
      <c r="G93" s="107">
        <v>2023</v>
      </c>
      <c r="H93" s="107" t="s">
        <v>14</v>
      </c>
      <c r="I93" s="107" t="s">
        <v>22</v>
      </c>
      <c r="J93" s="108" t="s">
        <v>87</v>
      </c>
    </row>
    <row r="94" spans="1:10" ht="15.75" x14ac:dyDescent="0.5">
      <c r="A94" s="103" t="s">
        <v>165</v>
      </c>
      <c r="B94" s="104" t="s">
        <v>159</v>
      </c>
      <c r="C94" s="104" t="s">
        <v>156</v>
      </c>
      <c r="D94" s="104" t="s">
        <v>10</v>
      </c>
      <c r="E94" s="136">
        <v>45195</v>
      </c>
      <c r="F94" s="130">
        <v>74306</v>
      </c>
      <c r="G94" s="104">
        <v>2023</v>
      </c>
      <c r="H94" s="104" t="s">
        <v>14</v>
      </c>
      <c r="I94" s="104" t="s">
        <v>22</v>
      </c>
      <c r="J94" s="105" t="s">
        <v>129</v>
      </c>
    </row>
    <row r="95" spans="1:10" ht="15.75" x14ac:dyDescent="0.5">
      <c r="A95" s="106" t="s">
        <v>163</v>
      </c>
      <c r="B95" s="107" t="s">
        <v>160</v>
      </c>
      <c r="C95" s="107" t="s">
        <v>155</v>
      </c>
      <c r="D95" s="107" t="s">
        <v>7</v>
      </c>
      <c r="E95" s="137">
        <v>44972</v>
      </c>
      <c r="F95" s="131">
        <v>95925</v>
      </c>
      <c r="G95" s="107">
        <v>2023</v>
      </c>
      <c r="H95" s="107" t="s">
        <v>14</v>
      </c>
      <c r="I95" s="107" t="s">
        <v>22</v>
      </c>
      <c r="J95" s="108" t="s">
        <v>72</v>
      </c>
    </row>
    <row r="96" spans="1:10" ht="15.75" x14ac:dyDescent="0.5">
      <c r="A96" s="103" t="s">
        <v>164</v>
      </c>
      <c r="B96" s="104" t="s">
        <v>160</v>
      </c>
      <c r="C96" s="104" t="s">
        <v>153</v>
      </c>
      <c r="D96" s="104" t="s">
        <v>161</v>
      </c>
      <c r="E96" s="136">
        <v>45105</v>
      </c>
      <c r="F96" s="130">
        <v>57650</v>
      </c>
      <c r="G96" s="104">
        <v>2023</v>
      </c>
      <c r="H96" s="104" t="s">
        <v>14</v>
      </c>
      <c r="I96" s="104" t="s">
        <v>22</v>
      </c>
      <c r="J96" s="105" t="s">
        <v>30</v>
      </c>
    </row>
    <row r="97" spans="1:10" ht="15.75" x14ac:dyDescent="0.5">
      <c r="A97" s="106" t="s">
        <v>166</v>
      </c>
      <c r="B97" s="107" t="s">
        <v>160</v>
      </c>
      <c r="C97" s="107" t="s">
        <v>154</v>
      </c>
      <c r="D97" s="107" t="s">
        <v>8</v>
      </c>
      <c r="E97" s="137">
        <v>45280</v>
      </c>
      <c r="F97" s="131">
        <v>58639</v>
      </c>
      <c r="G97" s="107">
        <v>2023</v>
      </c>
      <c r="H97" s="107" t="s">
        <v>14</v>
      </c>
      <c r="I97" s="107" t="s">
        <v>22</v>
      </c>
      <c r="J97" s="108" t="s">
        <v>51</v>
      </c>
    </row>
    <row r="98" spans="1:10" ht="15.75" x14ac:dyDescent="0.5">
      <c r="A98" s="103" t="s">
        <v>165</v>
      </c>
      <c r="B98" s="104" t="s">
        <v>160</v>
      </c>
      <c r="C98" s="104" t="s">
        <v>156</v>
      </c>
      <c r="D98" s="104" t="s">
        <v>10</v>
      </c>
      <c r="E98" s="136">
        <v>44958</v>
      </c>
      <c r="F98" s="130">
        <v>71644</v>
      </c>
      <c r="G98" s="104">
        <v>2023</v>
      </c>
      <c r="H98" s="104" t="s">
        <v>14</v>
      </c>
      <c r="I98" s="104" t="s">
        <v>22</v>
      </c>
      <c r="J98" s="105" t="s">
        <v>93</v>
      </c>
    </row>
    <row r="99" spans="1:10" ht="15.75" x14ac:dyDescent="0.5">
      <c r="A99" s="106" t="s">
        <v>163</v>
      </c>
      <c r="B99" s="107" t="s">
        <v>388</v>
      </c>
      <c r="C99" s="107" t="s">
        <v>155</v>
      </c>
      <c r="D99" s="107" t="s">
        <v>7</v>
      </c>
      <c r="E99" s="137">
        <v>45139</v>
      </c>
      <c r="F99" s="131">
        <v>14378</v>
      </c>
      <c r="G99" s="107">
        <v>2023</v>
      </c>
      <c r="H99" s="107" t="s">
        <v>12</v>
      </c>
      <c r="I99" s="107" t="s">
        <v>21</v>
      </c>
      <c r="J99" s="108" t="s">
        <v>83</v>
      </c>
    </row>
    <row r="100" spans="1:10" ht="15.75" x14ac:dyDescent="0.5">
      <c r="A100" s="103" t="s">
        <v>164</v>
      </c>
      <c r="B100" s="104" t="s">
        <v>388</v>
      </c>
      <c r="C100" s="104" t="s">
        <v>153</v>
      </c>
      <c r="D100" s="104" t="s">
        <v>161</v>
      </c>
      <c r="E100" s="136">
        <v>45227</v>
      </c>
      <c r="F100" s="130">
        <v>34338</v>
      </c>
      <c r="G100" s="104">
        <v>2023</v>
      </c>
      <c r="H100" s="104" t="s">
        <v>12</v>
      </c>
      <c r="I100" s="104" t="s">
        <v>21</v>
      </c>
      <c r="J100" s="105" t="s">
        <v>41</v>
      </c>
    </row>
    <row r="101" spans="1:10" ht="15.75" x14ac:dyDescent="0.5">
      <c r="A101" s="106" t="s">
        <v>166</v>
      </c>
      <c r="B101" s="107" t="s">
        <v>388</v>
      </c>
      <c r="C101" s="107" t="s">
        <v>154</v>
      </c>
      <c r="D101" s="107" t="s">
        <v>8</v>
      </c>
      <c r="E101" s="137">
        <v>45244</v>
      </c>
      <c r="F101" s="131">
        <v>94904</v>
      </c>
      <c r="G101" s="107">
        <v>2023</v>
      </c>
      <c r="H101" s="107" t="s">
        <v>12</v>
      </c>
      <c r="I101" s="107" t="s">
        <v>21</v>
      </c>
      <c r="J101" s="108" t="s">
        <v>62</v>
      </c>
    </row>
    <row r="102" spans="1:10" ht="15.75" x14ac:dyDescent="0.5">
      <c r="A102" s="103" t="s">
        <v>165</v>
      </c>
      <c r="B102" s="104" t="s">
        <v>388</v>
      </c>
      <c r="C102" s="104" t="s">
        <v>156</v>
      </c>
      <c r="D102" s="104" t="s">
        <v>10</v>
      </c>
      <c r="E102" s="136">
        <v>44994</v>
      </c>
      <c r="F102" s="130">
        <v>71006</v>
      </c>
      <c r="G102" s="104">
        <v>2023</v>
      </c>
      <c r="H102" s="104" t="s">
        <v>12</v>
      </c>
      <c r="I102" s="104" t="s">
        <v>21</v>
      </c>
      <c r="J102" s="105" t="s">
        <v>389</v>
      </c>
    </row>
    <row r="103" spans="1:10" ht="15.75" x14ac:dyDescent="0.5">
      <c r="A103" s="106" t="s">
        <v>163</v>
      </c>
      <c r="B103" s="107" t="s">
        <v>157</v>
      </c>
      <c r="C103" s="107" t="s">
        <v>155</v>
      </c>
      <c r="D103" s="107" t="s">
        <v>7</v>
      </c>
      <c r="E103" s="137">
        <v>45195</v>
      </c>
      <c r="F103" s="131">
        <v>41826</v>
      </c>
      <c r="G103" s="107">
        <v>2023</v>
      </c>
      <c r="H103" s="107" t="s">
        <v>12</v>
      </c>
      <c r="I103" s="107" t="s">
        <v>21</v>
      </c>
      <c r="J103" s="108" t="s">
        <v>95</v>
      </c>
    </row>
    <row r="104" spans="1:10" ht="15.75" x14ac:dyDescent="0.5">
      <c r="A104" s="103" t="s">
        <v>164</v>
      </c>
      <c r="B104" s="104" t="s">
        <v>157</v>
      </c>
      <c r="C104" s="104" t="s">
        <v>153</v>
      </c>
      <c r="D104" s="104" t="s">
        <v>161</v>
      </c>
      <c r="E104" s="136">
        <v>45230</v>
      </c>
      <c r="F104" s="130">
        <v>11136</v>
      </c>
      <c r="G104" s="104">
        <v>2023</v>
      </c>
      <c r="H104" s="104" t="s">
        <v>12</v>
      </c>
      <c r="I104" s="104" t="s">
        <v>21</v>
      </c>
      <c r="J104" s="105" t="s">
        <v>53</v>
      </c>
    </row>
    <row r="105" spans="1:10" ht="15.75" x14ac:dyDescent="0.5">
      <c r="A105" s="106" t="s">
        <v>166</v>
      </c>
      <c r="B105" s="107" t="s">
        <v>157</v>
      </c>
      <c r="C105" s="107" t="s">
        <v>154</v>
      </c>
      <c r="D105" s="107" t="s">
        <v>8</v>
      </c>
      <c r="E105" s="137">
        <v>45258</v>
      </c>
      <c r="F105" s="131">
        <v>43380</v>
      </c>
      <c r="G105" s="107">
        <v>2023</v>
      </c>
      <c r="H105" s="107" t="s">
        <v>12</v>
      </c>
      <c r="I105" s="107" t="s">
        <v>21</v>
      </c>
      <c r="J105" s="108" t="s">
        <v>74</v>
      </c>
    </row>
    <row r="106" spans="1:10" ht="15.75" x14ac:dyDescent="0.5">
      <c r="A106" s="103" t="s">
        <v>165</v>
      </c>
      <c r="B106" s="104" t="s">
        <v>157</v>
      </c>
      <c r="C106" s="104" t="s">
        <v>156</v>
      </c>
      <c r="D106" s="104" t="s">
        <v>10</v>
      </c>
      <c r="E106" s="136">
        <v>45209</v>
      </c>
      <c r="F106" s="130">
        <v>66181</v>
      </c>
      <c r="G106" s="104">
        <v>2023</v>
      </c>
      <c r="H106" s="104" t="s">
        <v>12</v>
      </c>
      <c r="I106" s="104" t="s">
        <v>21</v>
      </c>
      <c r="J106" s="105" t="s">
        <v>116</v>
      </c>
    </row>
    <row r="107" spans="1:10" ht="15.75" x14ac:dyDescent="0.5">
      <c r="A107" s="106" t="s">
        <v>163</v>
      </c>
      <c r="B107" s="107" t="s">
        <v>159</v>
      </c>
      <c r="C107" s="107" t="s">
        <v>155</v>
      </c>
      <c r="D107" s="107" t="s">
        <v>7</v>
      </c>
      <c r="E107" s="137">
        <v>45233</v>
      </c>
      <c r="F107" s="131">
        <v>94240</v>
      </c>
      <c r="G107" s="107">
        <v>2023</v>
      </c>
      <c r="H107" s="107" t="s">
        <v>12</v>
      </c>
      <c r="I107" s="107" t="s">
        <v>21</v>
      </c>
      <c r="J107" s="108" t="s">
        <v>107</v>
      </c>
    </row>
    <row r="108" spans="1:10" ht="15.75" x14ac:dyDescent="0.5">
      <c r="A108" s="103" t="s">
        <v>164</v>
      </c>
      <c r="B108" s="104" t="s">
        <v>159</v>
      </c>
      <c r="C108" s="104" t="s">
        <v>153</v>
      </c>
      <c r="D108" s="104" t="s">
        <v>161</v>
      </c>
      <c r="E108" s="136">
        <v>45227</v>
      </c>
      <c r="F108" s="130">
        <v>16527</v>
      </c>
      <c r="G108" s="104">
        <v>2023</v>
      </c>
      <c r="H108" s="104" t="s">
        <v>12</v>
      </c>
      <c r="I108" s="104" t="s">
        <v>21</v>
      </c>
      <c r="J108" s="105" t="s">
        <v>65</v>
      </c>
    </row>
    <row r="109" spans="1:10" ht="15.75" x14ac:dyDescent="0.5">
      <c r="A109" s="106" t="s">
        <v>166</v>
      </c>
      <c r="B109" s="107" t="s">
        <v>159</v>
      </c>
      <c r="C109" s="107" t="s">
        <v>154</v>
      </c>
      <c r="D109" s="107" t="s">
        <v>8</v>
      </c>
      <c r="E109" s="137">
        <v>45241</v>
      </c>
      <c r="F109" s="131">
        <v>99202</v>
      </c>
      <c r="G109" s="107">
        <v>2023</v>
      </c>
      <c r="H109" s="107" t="s">
        <v>12</v>
      </c>
      <c r="I109" s="107" t="s">
        <v>21</v>
      </c>
      <c r="J109" s="108" t="s">
        <v>86</v>
      </c>
    </row>
    <row r="110" spans="1:10" ht="15.75" x14ac:dyDescent="0.5">
      <c r="A110" s="103" t="s">
        <v>165</v>
      </c>
      <c r="B110" s="104" t="s">
        <v>159</v>
      </c>
      <c r="C110" s="104" t="s">
        <v>156</v>
      </c>
      <c r="D110" s="104" t="s">
        <v>10</v>
      </c>
      <c r="E110" s="136">
        <v>45064</v>
      </c>
      <c r="F110" s="130">
        <v>29970</v>
      </c>
      <c r="G110" s="104">
        <v>2023</v>
      </c>
      <c r="H110" s="104" t="s">
        <v>12</v>
      </c>
      <c r="I110" s="104" t="s">
        <v>21</v>
      </c>
      <c r="J110" s="105" t="s">
        <v>128</v>
      </c>
    </row>
    <row r="111" spans="1:10" ht="15.75" x14ac:dyDescent="0.5">
      <c r="A111" s="106" t="s">
        <v>163</v>
      </c>
      <c r="B111" s="107" t="s">
        <v>160</v>
      </c>
      <c r="C111" s="107" t="s">
        <v>155</v>
      </c>
      <c r="D111" s="107" t="s">
        <v>7</v>
      </c>
      <c r="E111" s="137">
        <v>45001</v>
      </c>
      <c r="F111" s="131">
        <v>22202</v>
      </c>
      <c r="G111" s="107">
        <v>2023</v>
      </c>
      <c r="H111" s="107" t="s">
        <v>12</v>
      </c>
      <c r="I111" s="107" t="s">
        <v>21</v>
      </c>
      <c r="J111" s="108" t="s">
        <v>71</v>
      </c>
    </row>
    <row r="112" spans="1:10" ht="15.75" x14ac:dyDescent="0.5">
      <c r="A112" s="103" t="s">
        <v>164</v>
      </c>
      <c r="B112" s="104" t="s">
        <v>160</v>
      </c>
      <c r="C112" s="104" t="s">
        <v>153</v>
      </c>
      <c r="D112" s="104" t="s">
        <v>161</v>
      </c>
      <c r="E112" s="136">
        <v>45105</v>
      </c>
      <c r="F112" s="130">
        <v>38281</v>
      </c>
      <c r="G112" s="104">
        <v>2023</v>
      </c>
      <c r="H112" s="104" t="s">
        <v>12</v>
      </c>
      <c r="I112" s="104" t="s">
        <v>21</v>
      </c>
      <c r="J112" s="105" t="s">
        <v>29</v>
      </c>
    </row>
    <row r="113" spans="1:10" ht="15.75" x14ac:dyDescent="0.5">
      <c r="A113" s="106" t="s">
        <v>166</v>
      </c>
      <c r="B113" s="107" t="s">
        <v>160</v>
      </c>
      <c r="C113" s="107" t="s">
        <v>154</v>
      </c>
      <c r="D113" s="107" t="s">
        <v>8</v>
      </c>
      <c r="E113" s="137">
        <v>45176</v>
      </c>
      <c r="F113" s="131">
        <v>37683</v>
      </c>
      <c r="G113" s="107">
        <v>2023</v>
      </c>
      <c r="H113" s="107" t="s">
        <v>12</v>
      </c>
      <c r="I113" s="107" t="s">
        <v>21</v>
      </c>
      <c r="J113" s="108" t="s">
        <v>50</v>
      </c>
    </row>
    <row r="114" spans="1:10" ht="15.75" x14ac:dyDescent="0.5">
      <c r="A114" s="103" t="s">
        <v>165</v>
      </c>
      <c r="B114" s="104" t="s">
        <v>160</v>
      </c>
      <c r="C114" s="104" t="s">
        <v>156</v>
      </c>
      <c r="D114" s="104" t="s">
        <v>10</v>
      </c>
      <c r="E114" s="136">
        <v>45258</v>
      </c>
      <c r="F114" s="130">
        <v>71664</v>
      </c>
      <c r="G114" s="104">
        <v>2023</v>
      </c>
      <c r="H114" s="104" t="s">
        <v>12</v>
      </c>
      <c r="I114" s="104" t="s">
        <v>21</v>
      </c>
      <c r="J114" s="105" t="s">
        <v>92</v>
      </c>
    </row>
    <row r="115" spans="1:10" ht="15.75" x14ac:dyDescent="0.5">
      <c r="A115" s="106" t="s">
        <v>163</v>
      </c>
      <c r="B115" s="107" t="s">
        <v>388</v>
      </c>
      <c r="C115" s="107" t="s">
        <v>155</v>
      </c>
      <c r="D115" s="107" t="s">
        <v>7</v>
      </c>
      <c r="E115" s="137">
        <v>45247</v>
      </c>
      <c r="F115" s="131">
        <v>55290</v>
      </c>
      <c r="G115" s="107">
        <v>2023</v>
      </c>
      <c r="H115" s="107" t="s">
        <v>15</v>
      </c>
      <c r="I115" s="107" t="s">
        <v>5</v>
      </c>
      <c r="J115" s="108" t="s">
        <v>80</v>
      </c>
    </row>
    <row r="116" spans="1:10" ht="15.75" x14ac:dyDescent="0.5">
      <c r="A116" s="103" t="s">
        <v>164</v>
      </c>
      <c r="B116" s="104" t="s">
        <v>388</v>
      </c>
      <c r="C116" s="104" t="s">
        <v>153</v>
      </c>
      <c r="D116" s="104" t="s">
        <v>161</v>
      </c>
      <c r="E116" s="136">
        <v>45283</v>
      </c>
      <c r="F116" s="130">
        <v>17030</v>
      </c>
      <c r="G116" s="104">
        <v>2023</v>
      </c>
      <c r="H116" s="104" t="s">
        <v>15</v>
      </c>
      <c r="I116" s="104" t="s">
        <v>5</v>
      </c>
      <c r="J116" s="105" t="s">
        <v>38</v>
      </c>
    </row>
    <row r="117" spans="1:10" ht="15.75" x14ac:dyDescent="0.5">
      <c r="A117" s="106" t="s">
        <v>166</v>
      </c>
      <c r="B117" s="107" t="s">
        <v>388</v>
      </c>
      <c r="C117" s="107" t="s">
        <v>154</v>
      </c>
      <c r="D117" s="107" t="s">
        <v>8</v>
      </c>
      <c r="E117" s="137">
        <v>44972</v>
      </c>
      <c r="F117" s="131">
        <v>20650</v>
      </c>
      <c r="G117" s="107">
        <v>2023</v>
      </c>
      <c r="H117" s="107" t="s">
        <v>15</v>
      </c>
      <c r="I117" s="107" t="s">
        <v>5</v>
      </c>
      <c r="J117" s="108" t="s">
        <v>59</v>
      </c>
    </row>
    <row r="118" spans="1:10" ht="15.75" x14ac:dyDescent="0.5">
      <c r="A118" s="103" t="s">
        <v>165</v>
      </c>
      <c r="B118" s="104" t="s">
        <v>388</v>
      </c>
      <c r="C118" s="104" t="s">
        <v>156</v>
      </c>
      <c r="D118" s="104" t="s">
        <v>10</v>
      </c>
      <c r="E118" s="136">
        <v>45258</v>
      </c>
      <c r="F118" s="130">
        <v>31641</v>
      </c>
      <c r="G118" s="104">
        <v>2023</v>
      </c>
      <c r="H118" s="104" t="s">
        <v>15</v>
      </c>
      <c r="I118" s="104" t="s">
        <v>5</v>
      </c>
      <c r="J118" s="105" t="s">
        <v>101</v>
      </c>
    </row>
    <row r="119" spans="1:10" ht="15.75" x14ac:dyDescent="0.5">
      <c r="A119" s="106" t="s">
        <v>163</v>
      </c>
      <c r="B119" s="107" t="s">
        <v>157</v>
      </c>
      <c r="C119" s="107" t="s">
        <v>155</v>
      </c>
      <c r="D119" s="107" t="s">
        <v>7</v>
      </c>
      <c r="E119" s="137">
        <v>45079</v>
      </c>
      <c r="F119" s="131">
        <v>32910</v>
      </c>
      <c r="G119" s="107">
        <v>2023</v>
      </c>
      <c r="H119" s="107" t="s">
        <v>15</v>
      </c>
      <c r="I119" s="107" t="s">
        <v>5</v>
      </c>
      <c r="J119" s="108" t="s">
        <v>92</v>
      </c>
    </row>
    <row r="120" spans="1:10" ht="15.75" x14ac:dyDescent="0.5">
      <c r="A120" s="103" t="s">
        <v>164</v>
      </c>
      <c r="B120" s="104" t="s">
        <v>157</v>
      </c>
      <c r="C120" s="104" t="s">
        <v>153</v>
      </c>
      <c r="D120" s="104" t="s">
        <v>161</v>
      </c>
      <c r="E120" s="136">
        <v>45227</v>
      </c>
      <c r="F120" s="130">
        <v>80441</v>
      </c>
      <c r="G120" s="104">
        <v>2023</v>
      </c>
      <c r="H120" s="104" t="s">
        <v>15</v>
      </c>
      <c r="I120" s="104" t="s">
        <v>5</v>
      </c>
      <c r="J120" s="105" t="s">
        <v>50</v>
      </c>
    </row>
    <row r="121" spans="1:10" ht="15.75" x14ac:dyDescent="0.5">
      <c r="A121" s="106" t="s">
        <v>166</v>
      </c>
      <c r="B121" s="107" t="s">
        <v>157</v>
      </c>
      <c r="C121" s="107" t="s">
        <v>154</v>
      </c>
      <c r="D121" s="107" t="s">
        <v>8</v>
      </c>
      <c r="E121" s="137">
        <v>45022</v>
      </c>
      <c r="F121" s="131">
        <v>47084</v>
      </c>
      <c r="G121" s="107">
        <v>2023</v>
      </c>
      <c r="H121" s="107" t="s">
        <v>15</v>
      </c>
      <c r="I121" s="107" t="s">
        <v>5</v>
      </c>
      <c r="J121" s="108" t="s">
        <v>71</v>
      </c>
    </row>
    <row r="122" spans="1:10" ht="15.75" x14ac:dyDescent="0.5">
      <c r="A122" s="103" t="s">
        <v>165</v>
      </c>
      <c r="B122" s="104" t="s">
        <v>157</v>
      </c>
      <c r="C122" s="104" t="s">
        <v>156</v>
      </c>
      <c r="D122" s="104" t="s">
        <v>10</v>
      </c>
      <c r="E122" s="136">
        <v>44929</v>
      </c>
      <c r="F122" s="130">
        <v>95630</v>
      </c>
      <c r="G122" s="104">
        <v>2023</v>
      </c>
      <c r="H122" s="104" t="s">
        <v>15</v>
      </c>
      <c r="I122" s="104" t="s">
        <v>5</v>
      </c>
      <c r="J122" s="105" t="s">
        <v>113</v>
      </c>
    </row>
    <row r="123" spans="1:10" ht="15.75" x14ac:dyDescent="0.5">
      <c r="A123" s="106" t="s">
        <v>163</v>
      </c>
      <c r="B123" s="107" t="s">
        <v>159</v>
      </c>
      <c r="C123" s="107" t="s">
        <v>155</v>
      </c>
      <c r="D123" s="107" t="s">
        <v>7</v>
      </c>
      <c r="E123" s="137">
        <v>45078</v>
      </c>
      <c r="F123" s="131">
        <v>76300</v>
      </c>
      <c r="G123" s="107">
        <v>2023</v>
      </c>
      <c r="H123" s="107" t="s">
        <v>15</v>
      </c>
      <c r="I123" s="107" t="s">
        <v>5</v>
      </c>
      <c r="J123" s="108" t="s">
        <v>389</v>
      </c>
    </row>
    <row r="124" spans="1:10" ht="15.75" x14ac:dyDescent="0.5">
      <c r="A124" s="103" t="s">
        <v>164</v>
      </c>
      <c r="B124" s="104" t="s">
        <v>159</v>
      </c>
      <c r="C124" s="104" t="s">
        <v>153</v>
      </c>
      <c r="D124" s="104" t="s">
        <v>161</v>
      </c>
      <c r="E124" s="136">
        <v>45261</v>
      </c>
      <c r="F124" s="130">
        <v>29333</v>
      </c>
      <c r="G124" s="104">
        <v>2023</v>
      </c>
      <c r="H124" s="104" t="s">
        <v>15</v>
      </c>
      <c r="I124" s="104" t="s">
        <v>5</v>
      </c>
      <c r="J124" s="105" t="s">
        <v>62</v>
      </c>
    </row>
    <row r="125" spans="1:10" ht="15.75" x14ac:dyDescent="0.5">
      <c r="A125" s="106" t="s">
        <v>166</v>
      </c>
      <c r="B125" s="107" t="s">
        <v>159</v>
      </c>
      <c r="C125" s="107" t="s">
        <v>154</v>
      </c>
      <c r="D125" s="107" t="s">
        <v>8</v>
      </c>
      <c r="E125" s="137">
        <v>45280</v>
      </c>
      <c r="F125" s="131">
        <v>12816</v>
      </c>
      <c r="G125" s="107">
        <v>2023</v>
      </c>
      <c r="H125" s="107" t="s">
        <v>15</v>
      </c>
      <c r="I125" s="107" t="s">
        <v>5</v>
      </c>
      <c r="J125" s="108" t="s">
        <v>83</v>
      </c>
    </row>
    <row r="126" spans="1:10" ht="15.75" x14ac:dyDescent="0.5">
      <c r="A126" s="103" t="s">
        <v>165</v>
      </c>
      <c r="B126" s="104" t="s">
        <v>159</v>
      </c>
      <c r="C126" s="104" t="s">
        <v>156</v>
      </c>
      <c r="D126" s="104" t="s">
        <v>10</v>
      </c>
      <c r="E126" s="136">
        <v>45085</v>
      </c>
      <c r="F126" s="130">
        <v>98483</v>
      </c>
      <c r="G126" s="104">
        <v>2023</v>
      </c>
      <c r="H126" s="104" t="s">
        <v>15</v>
      </c>
      <c r="I126" s="104" t="s">
        <v>5</v>
      </c>
      <c r="J126" s="105" t="s">
        <v>125</v>
      </c>
    </row>
    <row r="127" spans="1:10" ht="15.75" x14ac:dyDescent="0.5">
      <c r="A127" s="106" t="s">
        <v>163</v>
      </c>
      <c r="B127" s="107" t="s">
        <v>160</v>
      </c>
      <c r="C127" s="107" t="s">
        <v>155</v>
      </c>
      <c r="D127" s="107" t="s">
        <v>7</v>
      </c>
      <c r="E127" s="137">
        <v>45000</v>
      </c>
      <c r="F127" s="131">
        <v>37346</v>
      </c>
      <c r="G127" s="107">
        <v>2023</v>
      </c>
      <c r="H127" s="107" t="s">
        <v>15</v>
      </c>
      <c r="I127" s="107" t="s">
        <v>5</v>
      </c>
      <c r="J127" s="108" t="s">
        <v>68</v>
      </c>
    </row>
    <row r="128" spans="1:10" ht="15.75" x14ac:dyDescent="0.5">
      <c r="A128" s="103" t="s">
        <v>164</v>
      </c>
      <c r="B128" s="104" t="s">
        <v>160</v>
      </c>
      <c r="C128" s="104" t="s">
        <v>153</v>
      </c>
      <c r="D128" s="104" t="s">
        <v>161</v>
      </c>
      <c r="E128" s="136">
        <v>45284</v>
      </c>
      <c r="F128" s="130">
        <v>29923</v>
      </c>
      <c r="G128" s="104">
        <v>2023</v>
      </c>
      <c r="H128" s="104" t="s">
        <v>15</v>
      </c>
      <c r="I128" s="104" t="s">
        <v>5</v>
      </c>
      <c r="J128" s="105" t="s">
        <v>26</v>
      </c>
    </row>
    <row r="129" spans="1:10" ht="15.75" x14ac:dyDescent="0.5">
      <c r="A129" s="106" t="s">
        <v>166</v>
      </c>
      <c r="B129" s="107" t="s">
        <v>160</v>
      </c>
      <c r="C129" s="107" t="s">
        <v>154</v>
      </c>
      <c r="D129" s="107" t="s">
        <v>8</v>
      </c>
      <c r="E129" s="137">
        <v>45280</v>
      </c>
      <c r="F129" s="131">
        <v>32553</v>
      </c>
      <c r="G129" s="107">
        <v>2023</v>
      </c>
      <c r="H129" s="107" t="s">
        <v>15</v>
      </c>
      <c r="I129" s="107" t="s">
        <v>5</v>
      </c>
      <c r="J129" s="108" t="s">
        <v>47</v>
      </c>
    </row>
    <row r="130" spans="1:10" ht="15.75" x14ac:dyDescent="0.5">
      <c r="A130" s="103" t="s">
        <v>165</v>
      </c>
      <c r="B130" s="104" t="s">
        <v>160</v>
      </c>
      <c r="C130" s="104" t="s">
        <v>156</v>
      </c>
      <c r="D130" s="104" t="s">
        <v>10</v>
      </c>
      <c r="E130" s="136">
        <v>45203</v>
      </c>
      <c r="F130" s="130">
        <v>86706</v>
      </c>
      <c r="G130" s="104">
        <v>2023</v>
      </c>
      <c r="H130" s="104" t="s">
        <v>15</v>
      </c>
      <c r="I130" s="104" t="s">
        <v>5</v>
      </c>
      <c r="J130" s="105" t="s">
        <v>89</v>
      </c>
    </row>
    <row r="131" spans="1:10" ht="15.75" x14ac:dyDescent="0.5">
      <c r="A131" s="106" t="s">
        <v>163</v>
      </c>
      <c r="B131" s="107" t="s">
        <v>388</v>
      </c>
      <c r="C131" s="107" t="s">
        <v>155</v>
      </c>
      <c r="D131" s="107" t="s">
        <v>7</v>
      </c>
      <c r="E131" s="137">
        <v>45244</v>
      </c>
      <c r="F131" s="131">
        <v>98116</v>
      </c>
      <c r="G131" s="107">
        <v>2023</v>
      </c>
      <c r="H131" s="107" t="s">
        <v>16</v>
      </c>
      <c r="I131" s="107" t="s">
        <v>21</v>
      </c>
      <c r="J131" s="108" t="s">
        <v>82</v>
      </c>
    </row>
    <row r="132" spans="1:10" ht="15.75" x14ac:dyDescent="0.5">
      <c r="A132" s="103" t="s">
        <v>164</v>
      </c>
      <c r="B132" s="104" t="s">
        <v>388</v>
      </c>
      <c r="C132" s="104" t="s">
        <v>153</v>
      </c>
      <c r="D132" s="104" t="s">
        <v>161</v>
      </c>
      <c r="E132" s="136">
        <v>45227</v>
      </c>
      <c r="F132" s="130">
        <v>57579</v>
      </c>
      <c r="G132" s="104">
        <v>2023</v>
      </c>
      <c r="H132" s="104" t="s">
        <v>16</v>
      </c>
      <c r="I132" s="104" t="s">
        <v>21</v>
      </c>
      <c r="J132" s="105" t="s">
        <v>40</v>
      </c>
    </row>
    <row r="133" spans="1:10" ht="15.75" x14ac:dyDescent="0.5">
      <c r="A133" s="106" t="s">
        <v>166</v>
      </c>
      <c r="B133" s="107" t="s">
        <v>388</v>
      </c>
      <c r="C133" s="107" t="s">
        <v>154</v>
      </c>
      <c r="D133" s="107" t="s">
        <v>8</v>
      </c>
      <c r="E133" s="137">
        <v>44993</v>
      </c>
      <c r="F133" s="131">
        <v>51708</v>
      </c>
      <c r="G133" s="107">
        <v>2023</v>
      </c>
      <c r="H133" s="107" t="s">
        <v>16</v>
      </c>
      <c r="I133" s="107" t="s">
        <v>21</v>
      </c>
      <c r="J133" s="108" t="s">
        <v>61</v>
      </c>
    </row>
    <row r="134" spans="1:10" ht="15.75" x14ac:dyDescent="0.5">
      <c r="A134" s="103" t="s">
        <v>165</v>
      </c>
      <c r="B134" s="104" t="s">
        <v>388</v>
      </c>
      <c r="C134" s="104" t="s">
        <v>156</v>
      </c>
      <c r="D134" s="104" t="s">
        <v>10</v>
      </c>
      <c r="E134" s="136">
        <v>45224</v>
      </c>
      <c r="F134" s="130">
        <v>80267</v>
      </c>
      <c r="G134" s="104">
        <v>2023</v>
      </c>
      <c r="H134" s="104" t="s">
        <v>16</v>
      </c>
      <c r="I134" s="104" t="s">
        <v>21</v>
      </c>
      <c r="J134" s="105" t="s">
        <v>103</v>
      </c>
    </row>
    <row r="135" spans="1:10" ht="15.75" x14ac:dyDescent="0.5">
      <c r="A135" s="106" t="s">
        <v>163</v>
      </c>
      <c r="B135" s="107" t="s">
        <v>157</v>
      </c>
      <c r="C135" s="107" t="s">
        <v>155</v>
      </c>
      <c r="D135" s="107" t="s">
        <v>7</v>
      </c>
      <c r="E135" s="137">
        <v>45175</v>
      </c>
      <c r="F135" s="131">
        <v>27695</v>
      </c>
      <c r="G135" s="107">
        <v>2023</v>
      </c>
      <c r="H135" s="107" t="s">
        <v>16</v>
      </c>
      <c r="I135" s="107" t="s">
        <v>21</v>
      </c>
      <c r="J135" s="108" t="s">
        <v>94</v>
      </c>
    </row>
    <row r="136" spans="1:10" ht="15.75" x14ac:dyDescent="0.5">
      <c r="A136" s="103" t="s">
        <v>164</v>
      </c>
      <c r="B136" s="104" t="s">
        <v>157</v>
      </c>
      <c r="C136" s="104" t="s">
        <v>153</v>
      </c>
      <c r="D136" s="104" t="s">
        <v>161</v>
      </c>
      <c r="E136" s="136">
        <v>44965</v>
      </c>
      <c r="F136" s="130">
        <v>11347</v>
      </c>
      <c r="G136" s="104">
        <v>2023</v>
      </c>
      <c r="H136" s="104" t="s">
        <v>16</v>
      </c>
      <c r="I136" s="104" t="s">
        <v>21</v>
      </c>
      <c r="J136" s="105" t="s">
        <v>52</v>
      </c>
    </row>
    <row r="137" spans="1:10" ht="15.75" x14ac:dyDescent="0.5">
      <c r="A137" s="106" t="s">
        <v>166</v>
      </c>
      <c r="B137" s="107" t="s">
        <v>157</v>
      </c>
      <c r="C137" s="107" t="s">
        <v>154</v>
      </c>
      <c r="D137" s="107" t="s">
        <v>8</v>
      </c>
      <c r="E137" s="137">
        <v>45258</v>
      </c>
      <c r="F137" s="131">
        <v>79534</v>
      </c>
      <c r="G137" s="107">
        <v>2023</v>
      </c>
      <c r="H137" s="107" t="s">
        <v>16</v>
      </c>
      <c r="I137" s="107" t="s">
        <v>21</v>
      </c>
      <c r="J137" s="108" t="s">
        <v>73</v>
      </c>
    </row>
    <row r="138" spans="1:10" ht="15.75" x14ac:dyDescent="0.5">
      <c r="A138" s="103" t="s">
        <v>165</v>
      </c>
      <c r="B138" s="104" t="s">
        <v>157</v>
      </c>
      <c r="C138" s="104" t="s">
        <v>156</v>
      </c>
      <c r="D138" s="104" t="s">
        <v>10</v>
      </c>
      <c r="E138" s="136">
        <v>44999</v>
      </c>
      <c r="F138" s="130">
        <v>72408</v>
      </c>
      <c r="G138" s="104">
        <v>2023</v>
      </c>
      <c r="H138" s="104" t="s">
        <v>16</v>
      </c>
      <c r="I138" s="104" t="s">
        <v>21</v>
      </c>
      <c r="J138" s="105" t="s">
        <v>115</v>
      </c>
    </row>
    <row r="139" spans="1:10" ht="15.75" x14ac:dyDescent="0.5">
      <c r="A139" s="106" t="s">
        <v>163</v>
      </c>
      <c r="B139" s="107" t="s">
        <v>159</v>
      </c>
      <c r="C139" s="107" t="s">
        <v>155</v>
      </c>
      <c r="D139" s="107" t="s">
        <v>7</v>
      </c>
      <c r="E139" s="137">
        <v>45190</v>
      </c>
      <c r="F139" s="131">
        <v>46853</v>
      </c>
      <c r="G139" s="107">
        <v>2023</v>
      </c>
      <c r="H139" s="107" t="s">
        <v>16</v>
      </c>
      <c r="I139" s="107" t="s">
        <v>21</v>
      </c>
      <c r="J139" s="108" t="s">
        <v>106</v>
      </c>
    </row>
    <row r="140" spans="1:10" ht="15.75" x14ac:dyDescent="0.5">
      <c r="A140" s="103" t="s">
        <v>164</v>
      </c>
      <c r="B140" s="104" t="s">
        <v>159</v>
      </c>
      <c r="C140" s="104" t="s">
        <v>153</v>
      </c>
      <c r="D140" s="104" t="s">
        <v>161</v>
      </c>
      <c r="E140" s="136">
        <v>45261</v>
      </c>
      <c r="F140" s="130">
        <v>73310</v>
      </c>
      <c r="G140" s="104">
        <v>2023</v>
      </c>
      <c r="H140" s="104" t="s">
        <v>16</v>
      </c>
      <c r="I140" s="104" t="s">
        <v>21</v>
      </c>
      <c r="J140" s="105" t="s">
        <v>64</v>
      </c>
    </row>
    <row r="141" spans="1:10" ht="15.75" x14ac:dyDescent="0.5">
      <c r="A141" s="106" t="s">
        <v>166</v>
      </c>
      <c r="B141" s="107" t="s">
        <v>159</v>
      </c>
      <c r="C141" s="107" t="s">
        <v>154</v>
      </c>
      <c r="D141" s="107" t="s">
        <v>8</v>
      </c>
      <c r="E141" s="137">
        <v>45252</v>
      </c>
      <c r="F141" s="131">
        <v>99542</v>
      </c>
      <c r="G141" s="107">
        <v>2023</v>
      </c>
      <c r="H141" s="107" t="s">
        <v>16</v>
      </c>
      <c r="I141" s="107" t="s">
        <v>21</v>
      </c>
      <c r="J141" s="108" t="s">
        <v>85</v>
      </c>
    </row>
    <row r="142" spans="1:10" ht="15.75" x14ac:dyDescent="0.5">
      <c r="A142" s="103" t="s">
        <v>165</v>
      </c>
      <c r="B142" s="104" t="s">
        <v>159</v>
      </c>
      <c r="C142" s="104" t="s">
        <v>156</v>
      </c>
      <c r="D142" s="104" t="s">
        <v>10</v>
      </c>
      <c r="E142" s="136">
        <v>45146</v>
      </c>
      <c r="F142" s="130">
        <v>21385</v>
      </c>
      <c r="G142" s="104">
        <v>2023</v>
      </c>
      <c r="H142" s="104" t="s">
        <v>16</v>
      </c>
      <c r="I142" s="104" t="s">
        <v>21</v>
      </c>
      <c r="J142" s="105" t="s">
        <v>127</v>
      </c>
    </row>
    <row r="143" spans="1:10" ht="15.75" x14ac:dyDescent="0.5">
      <c r="A143" s="106" t="s">
        <v>163</v>
      </c>
      <c r="B143" s="107" t="s">
        <v>160</v>
      </c>
      <c r="C143" s="107" t="s">
        <v>155</v>
      </c>
      <c r="D143" s="107" t="s">
        <v>7</v>
      </c>
      <c r="E143" s="137">
        <v>45183</v>
      </c>
      <c r="F143" s="131">
        <v>19611</v>
      </c>
      <c r="G143" s="107">
        <v>2023</v>
      </c>
      <c r="H143" s="107" t="s">
        <v>16</v>
      </c>
      <c r="I143" s="107" t="s">
        <v>21</v>
      </c>
      <c r="J143" s="108" t="s">
        <v>70</v>
      </c>
    </row>
    <row r="144" spans="1:10" ht="15.75" x14ac:dyDescent="0.5">
      <c r="A144" s="103" t="s">
        <v>164</v>
      </c>
      <c r="B144" s="104" t="s">
        <v>160</v>
      </c>
      <c r="C144" s="104" t="s">
        <v>153</v>
      </c>
      <c r="D144" s="104" t="s">
        <v>161</v>
      </c>
      <c r="E144" s="136">
        <v>45289</v>
      </c>
      <c r="F144" s="130">
        <v>63116</v>
      </c>
      <c r="G144" s="104">
        <v>2023</v>
      </c>
      <c r="H144" s="104" t="s">
        <v>16</v>
      </c>
      <c r="I144" s="104" t="s">
        <v>21</v>
      </c>
      <c r="J144" s="105" t="s">
        <v>28</v>
      </c>
    </row>
    <row r="145" spans="1:10" ht="15.75" x14ac:dyDescent="0.5">
      <c r="A145" s="106" t="s">
        <v>166</v>
      </c>
      <c r="B145" s="107" t="s">
        <v>160</v>
      </c>
      <c r="C145" s="107" t="s">
        <v>154</v>
      </c>
      <c r="D145" s="107" t="s">
        <v>8</v>
      </c>
      <c r="E145" s="137">
        <v>44994</v>
      </c>
      <c r="F145" s="131">
        <v>73163</v>
      </c>
      <c r="G145" s="107">
        <v>2023</v>
      </c>
      <c r="H145" s="107" t="s">
        <v>16</v>
      </c>
      <c r="I145" s="107" t="s">
        <v>21</v>
      </c>
      <c r="J145" s="108" t="s">
        <v>49</v>
      </c>
    </row>
    <row r="146" spans="1:10" ht="15.75" x14ac:dyDescent="0.5">
      <c r="A146" s="103" t="s">
        <v>165</v>
      </c>
      <c r="B146" s="104" t="s">
        <v>160</v>
      </c>
      <c r="C146" s="104" t="s">
        <v>156</v>
      </c>
      <c r="D146" s="104" t="s">
        <v>10</v>
      </c>
      <c r="E146" s="136">
        <v>45062</v>
      </c>
      <c r="F146" s="130">
        <v>17405</v>
      </c>
      <c r="G146" s="104">
        <v>2023</v>
      </c>
      <c r="H146" s="104" t="s">
        <v>16</v>
      </c>
      <c r="I146" s="104" t="s">
        <v>21</v>
      </c>
      <c r="J146" s="105" t="s">
        <v>91</v>
      </c>
    </row>
    <row r="147" spans="1:10" ht="15.75" x14ac:dyDescent="0.5">
      <c r="A147" s="106" t="s">
        <v>163</v>
      </c>
      <c r="B147" s="107" t="s">
        <v>388</v>
      </c>
      <c r="C147" s="107" t="s">
        <v>155</v>
      </c>
      <c r="D147" s="107" t="s">
        <v>7</v>
      </c>
      <c r="E147" s="137">
        <v>45175</v>
      </c>
      <c r="F147" s="131">
        <v>56565</v>
      </c>
      <c r="G147" s="107">
        <v>2023</v>
      </c>
      <c r="H147" s="107" t="s">
        <v>17</v>
      </c>
      <c r="I147" s="107" t="s">
        <v>20</v>
      </c>
      <c r="J147" s="108" t="s">
        <v>88</v>
      </c>
    </row>
    <row r="148" spans="1:10" ht="15.75" x14ac:dyDescent="0.5">
      <c r="A148" s="103" t="s">
        <v>164</v>
      </c>
      <c r="B148" s="104" t="s">
        <v>388</v>
      </c>
      <c r="C148" s="104" t="s">
        <v>153</v>
      </c>
      <c r="D148" s="104" t="s">
        <v>161</v>
      </c>
      <c r="E148" s="136">
        <v>45031</v>
      </c>
      <c r="F148" s="130">
        <v>38668</v>
      </c>
      <c r="G148" s="104">
        <v>2023</v>
      </c>
      <c r="H148" s="104" t="s">
        <v>17</v>
      </c>
      <c r="I148" s="104" t="s">
        <v>20</v>
      </c>
      <c r="J148" s="105" t="s">
        <v>46</v>
      </c>
    </row>
    <row r="149" spans="1:10" ht="15.75" x14ac:dyDescent="0.5">
      <c r="A149" s="106" t="s">
        <v>166</v>
      </c>
      <c r="B149" s="107" t="s">
        <v>388</v>
      </c>
      <c r="C149" s="107" t="s">
        <v>154</v>
      </c>
      <c r="D149" s="107" t="s">
        <v>8</v>
      </c>
      <c r="E149" s="137">
        <v>45121</v>
      </c>
      <c r="F149" s="131">
        <v>84818</v>
      </c>
      <c r="G149" s="107">
        <v>2023</v>
      </c>
      <c r="H149" s="107" t="s">
        <v>17</v>
      </c>
      <c r="I149" s="107" t="s">
        <v>20</v>
      </c>
      <c r="J149" s="108" t="s">
        <v>67</v>
      </c>
    </row>
    <row r="150" spans="1:10" ht="15.75" x14ac:dyDescent="0.5">
      <c r="A150" s="103" t="s">
        <v>165</v>
      </c>
      <c r="B150" s="104" t="s">
        <v>388</v>
      </c>
      <c r="C150" s="104" t="s">
        <v>156</v>
      </c>
      <c r="D150" s="104" t="s">
        <v>10</v>
      </c>
      <c r="E150" s="136">
        <v>45176</v>
      </c>
      <c r="F150" s="130">
        <v>16918</v>
      </c>
      <c r="G150" s="104">
        <v>2023</v>
      </c>
      <c r="H150" s="104" t="s">
        <v>17</v>
      </c>
      <c r="I150" s="104" t="s">
        <v>20</v>
      </c>
      <c r="J150" s="105" t="s">
        <v>109</v>
      </c>
    </row>
    <row r="151" spans="1:10" ht="15.75" x14ac:dyDescent="0.5">
      <c r="A151" s="106" t="s">
        <v>163</v>
      </c>
      <c r="B151" s="107" t="s">
        <v>157</v>
      </c>
      <c r="C151" s="107" t="s">
        <v>155</v>
      </c>
      <c r="D151" s="107" t="s">
        <v>7</v>
      </c>
      <c r="E151" s="137">
        <v>45092</v>
      </c>
      <c r="F151" s="131">
        <v>23750</v>
      </c>
      <c r="G151" s="107">
        <v>2023</v>
      </c>
      <c r="H151" s="107" t="s">
        <v>17</v>
      </c>
      <c r="I151" s="107" t="s">
        <v>20</v>
      </c>
      <c r="J151" s="108" t="s">
        <v>100</v>
      </c>
    </row>
    <row r="152" spans="1:10" ht="15.75" x14ac:dyDescent="0.5">
      <c r="A152" s="103" t="s">
        <v>164</v>
      </c>
      <c r="B152" s="104" t="s">
        <v>157</v>
      </c>
      <c r="C152" s="104" t="s">
        <v>153</v>
      </c>
      <c r="D152" s="104" t="s">
        <v>161</v>
      </c>
      <c r="E152" s="136">
        <v>45150</v>
      </c>
      <c r="F152" s="130">
        <v>86647</v>
      </c>
      <c r="G152" s="104">
        <v>2023</v>
      </c>
      <c r="H152" s="104" t="s">
        <v>17</v>
      </c>
      <c r="I152" s="104" t="s">
        <v>20</v>
      </c>
      <c r="J152" s="105" t="s">
        <v>58</v>
      </c>
    </row>
    <row r="153" spans="1:10" ht="15.75" x14ac:dyDescent="0.5">
      <c r="A153" s="106" t="s">
        <v>166</v>
      </c>
      <c r="B153" s="107" t="s">
        <v>157</v>
      </c>
      <c r="C153" s="107" t="s">
        <v>154</v>
      </c>
      <c r="D153" s="107" t="s">
        <v>8</v>
      </c>
      <c r="E153" s="137">
        <v>45148</v>
      </c>
      <c r="F153" s="131">
        <v>21680</v>
      </c>
      <c r="G153" s="107">
        <v>2023</v>
      </c>
      <c r="H153" s="107" t="s">
        <v>17</v>
      </c>
      <c r="I153" s="107" t="s">
        <v>20</v>
      </c>
      <c r="J153" s="108" t="s">
        <v>79</v>
      </c>
    </row>
    <row r="154" spans="1:10" ht="15.75" x14ac:dyDescent="0.5">
      <c r="A154" s="103" t="s">
        <v>165</v>
      </c>
      <c r="B154" s="104" t="s">
        <v>157</v>
      </c>
      <c r="C154" s="104" t="s">
        <v>156</v>
      </c>
      <c r="D154" s="104" t="s">
        <v>10</v>
      </c>
      <c r="E154" s="136">
        <v>45258</v>
      </c>
      <c r="F154" s="130">
        <v>77660</v>
      </c>
      <c r="G154" s="104">
        <v>2023</v>
      </c>
      <c r="H154" s="104" t="s">
        <v>17</v>
      </c>
      <c r="I154" s="104" t="s">
        <v>20</v>
      </c>
      <c r="J154" s="105" t="s">
        <v>121</v>
      </c>
    </row>
    <row r="155" spans="1:10" ht="15.75" x14ac:dyDescent="0.5">
      <c r="A155" s="106" t="s">
        <v>163</v>
      </c>
      <c r="B155" s="107" t="s">
        <v>159</v>
      </c>
      <c r="C155" s="107" t="s">
        <v>155</v>
      </c>
      <c r="D155" s="107" t="s">
        <v>7</v>
      </c>
      <c r="E155" s="137">
        <v>45203</v>
      </c>
      <c r="F155" s="131">
        <v>88717</v>
      </c>
      <c r="G155" s="107">
        <v>2023</v>
      </c>
      <c r="H155" s="107" t="s">
        <v>17</v>
      </c>
      <c r="I155" s="107" t="s">
        <v>20</v>
      </c>
      <c r="J155" s="108" t="s">
        <v>112</v>
      </c>
    </row>
    <row r="156" spans="1:10" ht="15.75" x14ac:dyDescent="0.5">
      <c r="A156" s="103" t="s">
        <v>164</v>
      </c>
      <c r="B156" s="104" t="s">
        <v>159</v>
      </c>
      <c r="C156" s="104" t="s">
        <v>153</v>
      </c>
      <c r="D156" s="104" t="s">
        <v>161</v>
      </c>
      <c r="E156" s="136">
        <v>45200</v>
      </c>
      <c r="F156" s="130">
        <v>86327</v>
      </c>
      <c r="G156" s="104">
        <v>2023</v>
      </c>
      <c r="H156" s="104" t="s">
        <v>17</v>
      </c>
      <c r="I156" s="104" t="s">
        <v>20</v>
      </c>
      <c r="J156" s="105" t="s">
        <v>70</v>
      </c>
    </row>
    <row r="157" spans="1:10" ht="15.75" x14ac:dyDescent="0.5">
      <c r="A157" s="106" t="s">
        <v>166</v>
      </c>
      <c r="B157" s="107" t="s">
        <v>159</v>
      </c>
      <c r="C157" s="107" t="s">
        <v>154</v>
      </c>
      <c r="D157" s="107" t="s">
        <v>8</v>
      </c>
      <c r="E157" s="137">
        <v>45203</v>
      </c>
      <c r="F157" s="131">
        <v>39431</v>
      </c>
      <c r="G157" s="107">
        <v>2023</v>
      </c>
      <c r="H157" s="107" t="s">
        <v>17</v>
      </c>
      <c r="I157" s="107" t="s">
        <v>20</v>
      </c>
      <c r="J157" s="108" t="s">
        <v>91</v>
      </c>
    </row>
    <row r="158" spans="1:10" ht="15.75" x14ac:dyDescent="0.5">
      <c r="A158" s="103" t="s">
        <v>165</v>
      </c>
      <c r="B158" s="104" t="s">
        <v>159</v>
      </c>
      <c r="C158" s="104" t="s">
        <v>156</v>
      </c>
      <c r="D158" s="104" t="s">
        <v>10</v>
      </c>
      <c r="E158" s="136">
        <v>45210</v>
      </c>
      <c r="F158" s="130">
        <v>59226</v>
      </c>
      <c r="G158" s="104">
        <v>2023</v>
      </c>
      <c r="H158" s="104" t="s">
        <v>17</v>
      </c>
      <c r="I158" s="104" t="s">
        <v>20</v>
      </c>
      <c r="J158" s="105" t="s">
        <v>133</v>
      </c>
    </row>
    <row r="159" spans="1:10" ht="15.75" x14ac:dyDescent="0.5">
      <c r="A159" s="106" t="s">
        <v>163</v>
      </c>
      <c r="B159" s="107" t="s">
        <v>160</v>
      </c>
      <c r="C159" s="107" t="s">
        <v>155</v>
      </c>
      <c r="D159" s="107" t="s">
        <v>7</v>
      </c>
      <c r="E159" s="137">
        <v>45058</v>
      </c>
      <c r="F159" s="131">
        <v>95529</v>
      </c>
      <c r="G159" s="107">
        <v>2023</v>
      </c>
      <c r="H159" s="107" t="s">
        <v>17</v>
      </c>
      <c r="I159" s="107" t="s">
        <v>20</v>
      </c>
      <c r="J159" s="108" t="s">
        <v>76</v>
      </c>
    </row>
    <row r="160" spans="1:10" ht="15.75" x14ac:dyDescent="0.5">
      <c r="A160" s="103" t="s">
        <v>164</v>
      </c>
      <c r="B160" s="104" t="s">
        <v>160</v>
      </c>
      <c r="C160" s="104" t="s">
        <v>153</v>
      </c>
      <c r="D160" s="104" t="s">
        <v>161</v>
      </c>
      <c r="E160" s="136">
        <v>45113</v>
      </c>
      <c r="F160" s="130">
        <v>88297</v>
      </c>
      <c r="G160" s="104">
        <v>2023</v>
      </c>
      <c r="H160" s="104" t="s">
        <v>17</v>
      </c>
      <c r="I160" s="104" t="s">
        <v>20</v>
      </c>
      <c r="J160" s="105" t="s">
        <v>34</v>
      </c>
    </row>
    <row r="161" spans="1:10" ht="15.75" x14ac:dyDescent="0.5">
      <c r="A161" s="106" t="s">
        <v>166</v>
      </c>
      <c r="B161" s="107" t="s">
        <v>160</v>
      </c>
      <c r="C161" s="107" t="s">
        <v>154</v>
      </c>
      <c r="D161" s="107" t="s">
        <v>8</v>
      </c>
      <c r="E161" s="137">
        <v>45216</v>
      </c>
      <c r="F161" s="131">
        <v>12429</v>
      </c>
      <c r="G161" s="107">
        <v>2023</v>
      </c>
      <c r="H161" s="107" t="s">
        <v>17</v>
      </c>
      <c r="I161" s="107" t="s">
        <v>20</v>
      </c>
      <c r="J161" s="108" t="s">
        <v>55</v>
      </c>
    </row>
    <row r="162" spans="1:10" ht="15.75" x14ac:dyDescent="0.5">
      <c r="A162" s="103" t="s">
        <v>165</v>
      </c>
      <c r="B162" s="104" t="s">
        <v>160</v>
      </c>
      <c r="C162" s="104" t="s">
        <v>156</v>
      </c>
      <c r="D162" s="104" t="s">
        <v>10</v>
      </c>
      <c r="E162" s="136">
        <v>45022</v>
      </c>
      <c r="F162" s="130">
        <v>46740</v>
      </c>
      <c r="G162" s="104">
        <v>2023</v>
      </c>
      <c r="H162" s="104" t="s">
        <v>17</v>
      </c>
      <c r="I162" s="104" t="s">
        <v>20</v>
      </c>
      <c r="J162" s="105" t="s">
        <v>97</v>
      </c>
    </row>
    <row r="163" spans="1:10" ht="15.75" x14ac:dyDescent="0.5">
      <c r="A163" s="106" t="s">
        <v>163</v>
      </c>
      <c r="B163" s="107" t="s">
        <v>388</v>
      </c>
      <c r="C163" s="107" t="s">
        <v>155</v>
      </c>
      <c r="D163" s="107" t="s">
        <v>7</v>
      </c>
      <c r="E163" s="137">
        <v>45148</v>
      </c>
      <c r="F163" s="131">
        <v>69052</v>
      </c>
      <c r="G163" s="107">
        <v>2023</v>
      </c>
      <c r="H163" s="107" t="s">
        <v>19</v>
      </c>
      <c r="I163" s="107" t="s">
        <v>20</v>
      </c>
      <c r="J163" s="108" t="s">
        <v>87</v>
      </c>
    </row>
    <row r="164" spans="1:10" ht="15.75" x14ac:dyDescent="0.5">
      <c r="A164" s="103" t="s">
        <v>164</v>
      </c>
      <c r="B164" s="104" t="s">
        <v>388</v>
      </c>
      <c r="C164" s="104" t="s">
        <v>153</v>
      </c>
      <c r="D164" s="104" t="s">
        <v>161</v>
      </c>
      <c r="E164" s="136">
        <v>45289</v>
      </c>
      <c r="F164" s="130">
        <v>34714</v>
      </c>
      <c r="G164" s="104">
        <v>2023</v>
      </c>
      <c r="H164" s="104" t="s">
        <v>19</v>
      </c>
      <c r="I164" s="104" t="s">
        <v>20</v>
      </c>
      <c r="J164" s="105" t="s">
        <v>45</v>
      </c>
    </row>
    <row r="165" spans="1:10" ht="15.75" x14ac:dyDescent="0.5">
      <c r="A165" s="106" t="s">
        <v>166</v>
      </c>
      <c r="B165" s="107" t="s">
        <v>388</v>
      </c>
      <c r="C165" s="107" t="s">
        <v>154</v>
      </c>
      <c r="D165" s="107" t="s">
        <v>8</v>
      </c>
      <c r="E165" s="137">
        <v>45210</v>
      </c>
      <c r="F165" s="131">
        <v>99220</v>
      </c>
      <c r="G165" s="107">
        <v>2023</v>
      </c>
      <c r="H165" s="107" t="s">
        <v>19</v>
      </c>
      <c r="I165" s="107" t="s">
        <v>20</v>
      </c>
      <c r="J165" s="108" t="s">
        <v>66</v>
      </c>
    </row>
    <row r="166" spans="1:10" ht="15.75" x14ac:dyDescent="0.5">
      <c r="A166" s="103" t="s">
        <v>165</v>
      </c>
      <c r="B166" s="104" t="s">
        <v>388</v>
      </c>
      <c r="C166" s="104" t="s">
        <v>156</v>
      </c>
      <c r="D166" s="104" t="s">
        <v>10</v>
      </c>
      <c r="E166" s="136">
        <v>45176</v>
      </c>
      <c r="F166" s="130">
        <v>58557</v>
      </c>
      <c r="G166" s="104">
        <v>2023</v>
      </c>
      <c r="H166" s="104" t="s">
        <v>19</v>
      </c>
      <c r="I166" s="104" t="s">
        <v>20</v>
      </c>
      <c r="J166" s="105" t="s">
        <v>108</v>
      </c>
    </row>
    <row r="167" spans="1:10" ht="15.75" x14ac:dyDescent="0.5">
      <c r="A167" s="106" t="s">
        <v>163</v>
      </c>
      <c r="B167" s="107" t="s">
        <v>157</v>
      </c>
      <c r="C167" s="107" t="s">
        <v>155</v>
      </c>
      <c r="D167" s="107" t="s">
        <v>7</v>
      </c>
      <c r="E167" s="137">
        <v>45106</v>
      </c>
      <c r="F167" s="131">
        <v>59452</v>
      </c>
      <c r="G167" s="107">
        <v>2023</v>
      </c>
      <c r="H167" s="107" t="s">
        <v>19</v>
      </c>
      <c r="I167" s="107" t="s">
        <v>20</v>
      </c>
      <c r="J167" s="108" t="s">
        <v>99</v>
      </c>
    </row>
    <row r="168" spans="1:10" ht="15.75" x14ac:dyDescent="0.5">
      <c r="A168" s="103" t="s">
        <v>164</v>
      </c>
      <c r="B168" s="104" t="s">
        <v>157</v>
      </c>
      <c r="C168" s="104" t="s">
        <v>153</v>
      </c>
      <c r="D168" s="104" t="s">
        <v>161</v>
      </c>
      <c r="E168" s="136">
        <v>45157</v>
      </c>
      <c r="F168" s="130">
        <v>17523</v>
      </c>
      <c r="G168" s="104">
        <v>2023</v>
      </c>
      <c r="H168" s="104" t="s">
        <v>19</v>
      </c>
      <c r="I168" s="104" t="s">
        <v>20</v>
      </c>
      <c r="J168" s="105" t="s">
        <v>57</v>
      </c>
    </row>
    <row r="169" spans="1:10" ht="15.75" x14ac:dyDescent="0.5">
      <c r="A169" s="106" t="s">
        <v>166</v>
      </c>
      <c r="B169" s="107" t="s">
        <v>157</v>
      </c>
      <c r="C169" s="107" t="s">
        <v>154</v>
      </c>
      <c r="D169" s="107" t="s">
        <v>8</v>
      </c>
      <c r="E169" s="137">
        <v>45183</v>
      </c>
      <c r="F169" s="131">
        <v>40118</v>
      </c>
      <c r="G169" s="107">
        <v>2023</v>
      </c>
      <c r="H169" s="107" t="s">
        <v>19</v>
      </c>
      <c r="I169" s="107" t="s">
        <v>20</v>
      </c>
      <c r="J169" s="108" t="s">
        <v>78</v>
      </c>
    </row>
    <row r="170" spans="1:10" ht="15.75" x14ac:dyDescent="0.5">
      <c r="A170" s="103" t="s">
        <v>165</v>
      </c>
      <c r="B170" s="104" t="s">
        <v>157</v>
      </c>
      <c r="C170" s="104" t="s">
        <v>156</v>
      </c>
      <c r="D170" s="104" t="s">
        <v>10</v>
      </c>
      <c r="E170" s="136">
        <v>45121</v>
      </c>
      <c r="F170" s="130">
        <v>91812</v>
      </c>
      <c r="G170" s="104">
        <v>2023</v>
      </c>
      <c r="H170" s="104" t="s">
        <v>19</v>
      </c>
      <c r="I170" s="104" t="s">
        <v>20</v>
      </c>
      <c r="J170" s="105" t="s">
        <v>120</v>
      </c>
    </row>
    <row r="171" spans="1:10" ht="15.75" x14ac:dyDescent="0.5">
      <c r="A171" s="106" t="s">
        <v>163</v>
      </c>
      <c r="B171" s="107" t="s">
        <v>159</v>
      </c>
      <c r="C171" s="107" t="s">
        <v>155</v>
      </c>
      <c r="D171" s="107" t="s">
        <v>7</v>
      </c>
      <c r="E171" s="137">
        <v>45134</v>
      </c>
      <c r="F171" s="131">
        <v>66747</v>
      </c>
      <c r="G171" s="107">
        <v>2023</v>
      </c>
      <c r="H171" s="107" t="s">
        <v>19</v>
      </c>
      <c r="I171" s="107" t="s">
        <v>20</v>
      </c>
      <c r="J171" s="108" t="s">
        <v>111</v>
      </c>
    </row>
    <row r="172" spans="1:10" ht="15.75" x14ac:dyDescent="0.5">
      <c r="A172" s="103" t="s">
        <v>164</v>
      </c>
      <c r="B172" s="104" t="s">
        <v>159</v>
      </c>
      <c r="C172" s="104" t="s">
        <v>153</v>
      </c>
      <c r="D172" s="104" t="s">
        <v>161</v>
      </c>
      <c r="E172" s="136">
        <v>45182</v>
      </c>
      <c r="F172" s="130">
        <v>52045</v>
      </c>
      <c r="G172" s="104">
        <v>2023</v>
      </c>
      <c r="H172" s="104" t="s">
        <v>19</v>
      </c>
      <c r="I172" s="104" t="s">
        <v>20</v>
      </c>
      <c r="J172" s="105" t="s">
        <v>69</v>
      </c>
    </row>
    <row r="173" spans="1:10" ht="15.75" x14ac:dyDescent="0.5">
      <c r="A173" s="106" t="s">
        <v>166</v>
      </c>
      <c r="B173" s="107" t="s">
        <v>159</v>
      </c>
      <c r="C173" s="107" t="s">
        <v>154</v>
      </c>
      <c r="D173" s="107" t="s">
        <v>8</v>
      </c>
      <c r="E173" s="137">
        <v>45057</v>
      </c>
      <c r="F173" s="131">
        <v>24499</v>
      </c>
      <c r="G173" s="107">
        <v>2023</v>
      </c>
      <c r="H173" s="107" t="s">
        <v>19</v>
      </c>
      <c r="I173" s="107" t="s">
        <v>20</v>
      </c>
      <c r="J173" s="108" t="s">
        <v>90</v>
      </c>
    </row>
    <row r="174" spans="1:10" ht="15.75" x14ac:dyDescent="0.5">
      <c r="A174" s="103" t="s">
        <v>165</v>
      </c>
      <c r="B174" s="104" t="s">
        <v>159</v>
      </c>
      <c r="C174" s="104" t="s">
        <v>156</v>
      </c>
      <c r="D174" s="104" t="s">
        <v>10</v>
      </c>
      <c r="E174" s="136">
        <v>45216</v>
      </c>
      <c r="F174" s="130">
        <v>54397</v>
      </c>
      <c r="G174" s="104">
        <v>2023</v>
      </c>
      <c r="H174" s="104" t="s">
        <v>19</v>
      </c>
      <c r="I174" s="104" t="s">
        <v>20</v>
      </c>
      <c r="J174" s="105" t="s">
        <v>132</v>
      </c>
    </row>
    <row r="175" spans="1:10" ht="15.75" x14ac:dyDescent="0.5">
      <c r="A175" s="106" t="s">
        <v>163</v>
      </c>
      <c r="B175" s="107" t="s">
        <v>160</v>
      </c>
      <c r="C175" s="107" t="s">
        <v>155</v>
      </c>
      <c r="D175" s="107" t="s">
        <v>7</v>
      </c>
      <c r="E175" s="137">
        <v>45121</v>
      </c>
      <c r="F175" s="131">
        <v>46063</v>
      </c>
      <c r="G175" s="107">
        <v>2023</v>
      </c>
      <c r="H175" s="107" t="s">
        <v>19</v>
      </c>
      <c r="I175" s="107" t="s">
        <v>20</v>
      </c>
      <c r="J175" s="108" t="s">
        <v>75</v>
      </c>
    </row>
    <row r="176" spans="1:10" ht="15.75" x14ac:dyDescent="0.5">
      <c r="A176" s="103" t="s">
        <v>164</v>
      </c>
      <c r="B176" s="104" t="s">
        <v>160</v>
      </c>
      <c r="C176" s="104" t="s">
        <v>153</v>
      </c>
      <c r="D176" s="104" t="s">
        <v>161</v>
      </c>
      <c r="E176" s="136">
        <v>45113</v>
      </c>
      <c r="F176" s="130">
        <v>59531</v>
      </c>
      <c r="G176" s="104">
        <v>2023</v>
      </c>
      <c r="H176" s="104" t="s">
        <v>19</v>
      </c>
      <c r="I176" s="104" t="s">
        <v>20</v>
      </c>
      <c r="J176" s="105" t="s">
        <v>33</v>
      </c>
    </row>
    <row r="177" spans="1:10" ht="15.75" x14ac:dyDescent="0.5">
      <c r="A177" s="106" t="s">
        <v>166</v>
      </c>
      <c r="B177" s="107" t="s">
        <v>160</v>
      </c>
      <c r="C177" s="107" t="s">
        <v>154</v>
      </c>
      <c r="D177" s="107" t="s">
        <v>8</v>
      </c>
      <c r="E177" s="137">
        <v>45183</v>
      </c>
      <c r="F177" s="131">
        <v>74557</v>
      </c>
      <c r="G177" s="107">
        <v>2023</v>
      </c>
      <c r="H177" s="107" t="s">
        <v>19</v>
      </c>
      <c r="I177" s="107" t="s">
        <v>20</v>
      </c>
      <c r="J177" s="108" t="s">
        <v>54</v>
      </c>
    </row>
    <row r="178" spans="1:10" ht="15.75" x14ac:dyDescent="0.5">
      <c r="A178" s="103" t="s">
        <v>165</v>
      </c>
      <c r="B178" s="104" t="s">
        <v>160</v>
      </c>
      <c r="C178" s="104" t="s">
        <v>156</v>
      </c>
      <c r="D178" s="104" t="s">
        <v>10</v>
      </c>
      <c r="E178" s="136">
        <v>45099</v>
      </c>
      <c r="F178" s="130">
        <v>24921</v>
      </c>
      <c r="G178" s="104">
        <v>2023</v>
      </c>
      <c r="H178" s="104" t="s">
        <v>19</v>
      </c>
      <c r="I178" s="104" t="s">
        <v>20</v>
      </c>
      <c r="J178" s="105" t="s">
        <v>96</v>
      </c>
    </row>
    <row r="179" spans="1:10" ht="15.75" x14ac:dyDescent="0.5">
      <c r="A179" s="106" t="s">
        <v>163</v>
      </c>
      <c r="B179" s="107" t="s">
        <v>388</v>
      </c>
      <c r="C179" s="107" t="s">
        <v>155</v>
      </c>
      <c r="D179" s="107" t="s">
        <v>7</v>
      </c>
      <c r="E179" s="137">
        <v>45212</v>
      </c>
      <c r="F179" s="131">
        <v>53265</v>
      </c>
      <c r="G179" s="107">
        <v>2023</v>
      </c>
      <c r="H179" s="107" t="s">
        <v>18</v>
      </c>
      <c r="I179" s="107" t="s">
        <v>22</v>
      </c>
      <c r="J179" s="108" t="s">
        <v>86</v>
      </c>
    </row>
    <row r="180" spans="1:10" ht="15.75" x14ac:dyDescent="0.5">
      <c r="A180" s="103" t="s">
        <v>164</v>
      </c>
      <c r="B180" s="104" t="s">
        <v>388</v>
      </c>
      <c r="C180" s="104" t="s">
        <v>153</v>
      </c>
      <c r="D180" s="104" t="s">
        <v>161</v>
      </c>
      <c r="E180" s="136">
        <v>45230</v>
      </c>
      <c r="F180" s="130">
        <v>28871</v>
      </c>
      <c r="G180" s="104">
        <v>2023</v>
      </c>
      <c r="H180" s="104" t="s">
        <v>18</v>
      </c>
      <c r="I180" s="104" t="s">
        <v>22</v>
      </c>
      <c r="J180" s="105" t="s">
        <v>44</v>
      </c>
    </row>
    <row r="181" spans="1:10" ht="15.75" x14ac:dyDescent="0.5">
      <c r="A181" s="106" t="s">
        <v>166</v>
      </c>
      <c r="B181" s="107" t="s">
        <v>388</v>
      </c>
      <c r="C181" s="107" t="s">
        <v>154</v>
      </c>
      <c r="D181" s="107" t="s">
        <v>8</v>
      </c>
      <c r="E181" s="137">
        <v>45259</v>
      </c>
      <c r="F181" s="131">
        <v>20830</v>
      </c>
      <c r="G181" s="107">
        <v>2023</v>
      </c>
      <c r="H181" s="107" t="s">
        <v>18</v>
      </c>
      <c r="I181" s="107" t="s">
        <v>22</v>
      </c>
      <c r="J181" s="108" t="s">
        <v>65</v>
      </c>
    </row>
    <row r="182" spans="1:10" ht="15.75" x14ac:dyDescent="0.5">
      <c r="A182" s="103" t="s">
        <v>165</v>
      </c>
      <c r="B182" s="104" t="s">
        <v>388</v>
      </c>
      <c r="C182" s="104" t="s">
        <v>156</v>
      </c>
      <c r="D182" s="104" t="s">
        <v>10</v>
      </c>
      <c r="E182" s="136">
        <v>45254</v>
      </c>
      <c r="F182" s="130">
        <v>71281</v>
      </c>
      <c r="G182" s="104">
        <v>2023</v>
      </c>
      <c r="H182" s="104" t="s">
        <v>18</v>
      </c>
      <c r="I182" s="104" t="s">
        <v>22</v>
      </c>
      <c r="J182" s="105" t="s">
        <v>107</v>
      </c>
    </row>
    <row r="183" spans="1:10" ht="15.75" x14ac:dyDescent="0.5">
      <c r="A183" s="106" t="s">
        <v>163</v>
      </c>
      <c r="B183" s="107" t="s">
        <v>157</v>
      </c>
      <c r="C183" s="107" t="s">
        <v>155</v>
      </c>
      <c r="D183" s="107" t="s">
        <v>7</v>
      </c>
      <c r="E183" s="137">
        <v>45057</v>
      </c>
      <c r="F183" s="131">
        <v>53471</v>
      </c>
      <c r="G183" s="107">
        <v>2023</v>
      </c>
      <c r="H183" s="107" t="s">
        <v>18</v>
      </c>
      <c r="I183" s="107" t="s">
        <v>22</v>
      </c>
      <c r="J183" s="108" t="s">
        <v>98</v>
      </c>
    </row>
    <row r="184" spans="1:10" ht="15.75" x14ac:dyDescent="0.5">
      <c r="A184" s="103" t="s">
        <v>164</v>
      </c>
      <c r="B184" s="104" t="s">
        <v>157</v>
      </c>
      <c r="C184" s="104" t="s">
        <v>153</v>
      </c>
      <c r="D184" s="104" t="s">
        <v>161</v>
      </c>
      <c r="E184" s="136">
        <v>45157</v>
      </c>
      <c r="F184" s="130">
        <v>70480</v>
      </c>
      <c r="G184" s="104">
        <v>2023</v>
      </c>
      <c r="H184" s="104" t="s">
        <v>18</v>
      </c>
      <c r="I184" s="104" t="s">
        <v>22</v>
      </c>
      <c r="J184" s="105" t="s">
        <v>56</v>
      </c>
    </row>
    <row r="185" spans="1:10" ht="15.75" x14ac:dyDescent="0.5">
      <c r="A185" s="106" t="s">
        <v>166</v>
      </c>
      <c r="B185" s="107" t="s">
        <v>157</v>
      </c>
      <c r="C185" s="107" t="s">
        <v>154</v>
      </c>
      <c r="D185" s="107" t="s">
        <v>8</v>
      </c>
      <c r="E185" s="137">
        <v>45085</v>
      </c>
      <c r="F185" s="131">
        <v>33031</v>
      </c>
      <c r="G185" s="107">
        <v>2023</v>
      </c>
      <c r="H185" s="107" t="s">
        <v>18</v>
      </c>
      <c r="I185" s="107" t="s">
        <v>22</v>
      </c>
      <c r="J185" s="108" t="s">
        <v>77</v>
      </c>
    </row>
    <row r="186" spans="1:10" ht="15.75" x14ac:dyDescent="0.5">
      <c r="A186" s="103" t="s">
        <v>165</v>
      </c>
      <c r="B186" s="104" t="s">
        <v>157</v>
      </c>
      <c r="C186" s="104" t="s">
        <v>156</v>
      </c>
      <c r="D186" s="104" t="s">
        <v>10</v>
      </c>
      <c r="E186" s="136">
        <v>45092</v>
      </c>
      <c r="F186" s="130">
        <v>14127</v>
      </c>
      <c r="G186" s="104">
        <v>2023</v>
      </c>
      <c r="H186" s="104" t="s">
        <v>18</v>
      </c>
      <c r="I186" s="104" t="s">
        <v>22</v>
      </c>
      <c r="J186" s="105" t="s">
        <v>119</v>
      </c>
    </row>
    <row r="187" spans="1:10" ht="15.75" x14ac:dyDescent="0.5">
      <c r="A187" s="106" t="s">
        <v>164</v>
      </c>
      <c r="B187" s="107" t="s">
        <v>159</v>
      </c>
      <c r="C187" s="107" t="s">
        <v>153</v>
      </c>
      <c r="D187" s="107" t="s">
        <v>161</v>
      </c>
      <c r="E187" s="137">
        <v>45290</v>
      </c>
      <c r="F187" s="131">
        <v>63923</v>
      </c>
      <c r="G187" s="107">
        <v>2023</v>
      </c>
      <c r="H187" s="107" t="s">
        <v>18</v>
      </c>
      <c r="I187" s="107" t="s">
        <v>22</v>
      </c>
      <c r="J187" s="108" t="s">
        <v>68</v>
      </c>
    </row>
    <row r="188" spans="1:10" ht="15.75" x14ac:dyDescent="0.5">
      <c r="A188" s="103" t="s">
        <v>166</v>
      </c>
      <c r="B188" s="104" t="s">
        <v>159</v>
      </c>
      <c r="C188" s="104" t="s">
        <v>154</v>
      </c>
      <c r="D188" s="104" t="s">
        <v>8</v>
      </c>
      <c r="E188" s="136">
        <v>45195</v>
      </c>
      <c r="F188" s="130">
        <v>74697</v>
      </c>
      <c r="G188" s="104">
        <v>2023</v>
      </c>
      <c r="H188" s="104" t="s">
        <v>18</v>
      </c>
      <c r="I188" s="104" t="s">
        <v>22</v>
      </c>
      <c r="J188" s="105" t="s">
        <v>89</v>
      </c>
    </row>
    <row r="189" spans="1:10" ht="15.75" x14ac:dyDescent="0.5">
      <c r="A189" s="106" t="s">
        <v>165</v>
      </c>
      <c r="B189" s="107" t="s">
        <v>159</v>
      </c>
      <c r="C189" s="107" t="s">
        <v>156</v>
      </c>
      <c r="D189" s="107" t="s">
        <v>10</v>
      </c>
      <c r="E189" s="137">
        <v>45099</v>
      </c>
      <c r="F189" s="131">
        <v>71112</v>
      </c>
      <c r="G189" s="107">
        <v>2023</v>
      </c>
      <c r="H189" s="107" t="s">
        <v>18</v>
      </c>
      <c r="I189" s="107" t="s">
        <v>22</v>
      </c>
      <c r="J189" s="108" t="s">
        <v>131</v>
      </c>
    </row>
    <row r="190" spans="1:10" ht="15.75" x14ac:dyDescent="0.5">
      <c r="A190" s="103" t="s">
        <v>163</v>
      </c>
      <c r="B190" s="104" t="s">
        <v>160</v>
      </c>
      <c r="C190" s="104" t="s">
        <v>155</v>
      </c>
      <c r="D190" s="104" t="s">
        <v>7</v>
      </c>
      <c r="E190" s="136">
        <v>45195</v>
      </c>
      <c r="F190" s="130">
        <v>88763</v>
      </c>
      <c r="G190" s="104">
        <v>2023</v>
      </c>
      <c r="H190" s="104" t="s">
        <v>18</v>
      </c>
      <c r="I190" s="104" t="s">
        <v>22</v>
      </c>
      <c r="J190" s="105" t="s">
        <v>74</v>
      </c>
    </row>
    <row r="191" spans="1:10" ht="15.75" x14ac:dyDescent="0.5">
      <c r="A191" s="106" t="s">
        <v>164</v>
      </c>
      <c r="B191" s="107" t="s">
        <v>160</v>
      </c>
      <c r="C191" s="107" t="s">
        <v>153</v>
      </c>
      <c r="D191" s="107" t="s">
        <v>161</v>
      </c>
      <c r="E191" s="137">
        <v>45106</v>
      </c>
      <c r="F191" s="131">
        <v>11910</v>
      </c>
      <c r="G191" s="107">
        <v>2023</v>
      </c>
      <c r="H191" s="107" t="s">
        <v>18</v>
      </c>
      <c r="I191" s="107" t="s">
        <v>22</v>
      </c>
      <c r="J191" s="108" t="s">
        <v>32</v>
      </c>
    </row>
    <row r="192" spans="1:10" ht="15.75" x14ac:dyDescent="0.5">
      <c r="A192" s="103" t="s">
        <v>166</v>
      </c>
      <c r="B192" s="104" t="s">
        <v>160</v>
      </c>
      <c r="C192" s="104" t="s">
        <v>154</v>
      </c>
      <c r="D192" s="104" t="s">
        <v>8</v>
      </c>
      <c r="E192" s="136">
        <v>44951</v>
      </c>
      <c r="F192" s="130">
        <v>46788</v>
      </c>
      <c r="G192" s="104">
        <v>2023</v>
      </c>
      <c r="H192" s="104" t="s">
        <v>18</v>
      </c>
      <c r="I192" s="104" t="s">
        <v>22</v>
      </c>
      <c r="J192" s="105" t="s">
        <v>53</v>
      </c>
    </row>
    <row r="193" spans="1:10" ht="15.75" x14ac:dyDescent="0.5">
      <c r="A193" s="112" t="s">
        <v>165</v>
      </c>
      <c r="B193" s="113" t="s">
        <v>160</v>
      </c>
      <c r="C193" s="113" t="s">
        <v>156</v>
      </c>
      <c r="D193" s="113" t="s">
        <v>10</v>
      </c>
      <c r="E193" s="139">
        <v>45274</v>
      </c>
      <c r="F193" s="133">
        <v>99101</v>
      </c>
      <c r="G193" s="113">
        <v>2023</v>
      </c>
      <c r="H193" s="113" t="s">
        <v>18</v>
      </c>
      <c r="I193" s="113" t="s">
        <v>22</v>
      </c>
      <c r="J193" s="114" t="s">
        <v>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4791-D4F2-4405-8F7E-3FDB0A9DC012}">
  <sheetPr>
    <tabColor theme="0" tint="-0.499984740745262"/>
  </sheetPr>
  <dimension ref="A1:O608"/>
  <sheetViews>
    <sheetView showGridLines="0" zoomScale="60" zoomScaleNormal="60" workbookViewId="0">
      <selection activeCell="E17" sqref="E17"/>
    </sheetView>
  </sheetViews>
  <sheetFormatPr defaultColWidth="23.1875" defaultRowHeight="20.25" customHeight="1" x14ac:dyDescent="0.5"/>
  <cols>
    <col min="1" max="1" width="22.6875" style="1" bestFit="1" customWidth="1"/>
    <col min="2" max="2" width="15.1875" style="1" bestFit="1" customWidth="1"/>
    <col min="3" max="3" width="20.5" style="1" bestFit="1" customWidth="1"/>
    <col min="4" max="4" width="12" style="1" bestFit="1" customWidth="1"/>
    <col min="5" max="5" width="17.1875" style="2" bestFit="1" customWidth="1"/>
    <col min="6" max="6" width="15.3125" style="143" bestFit="1" customWidth="1"/>
    <col min="7" max="7" width="8.1875" style="1" bestFit="1" customWidth="1"/>
    <col min="8" max="8" width="12" style="1" bestFit="1" customWidth="1"/>
    <col min="9" max="9" width="6.6875" style="1" bestFit="1" customWidth="1"/>
    <col min="10" max="10" width="35.6875" style="25" bestFit="1" customWidth="1"/>
    <col min="11" max="13" width="23.1875" style="25"/>
    <col min="14" max="14" width="8.6875" style="25" customWidth="1"/>
    <col min="15" max="16384" width="23.1875" style="25"/>
  </cols>
  <sheetData>
    <row r="1" spans="1:15" ht="40.5" customHeight="1" x14ac:dyDescent="0.65">
      <c r="A1" s="23" t="s">
        <v>0</v>
      </c>
      <c r="B1" s="23" t="s">
        <v>1</v>
      </c>
      <c r="C1" s="23" t="s">
        <v>2</v>
      </c>
      <c r="D1" s="23" t="s">
        <v>152</v>
      </c>
      <c r="E1" s="24" t="s">
        <v>3</v>
      </c>
      <c r="F1" s="142" t="s">
        <v>167</v>
      </c>
      <c r="G1" s="23" t="s">
        <v>151</v>
      </c>
      <c r="H1" s="23" t="s">
        <v>149</v>
      </c>
      <c r="I1" s="23" t="s">
        <v>150</v>
      </c>
      <c r="J1" s="23" t="s">
        <v>162</v>
      </c>
      <c r="L1" s="80" t="s">
        <v>368</v>
      </c>
    </row>
    <row r="2" spans="1:15" ht="20.25" customHeight="1" x14ac:dyDescent="0.65">
      <c r="A2" s="1" t="s">
        <v>164</v>
      </c>
      <c r="B2" s="1" t="s">
        <v>160</v>
      </c>
      <c r="C2" s="1" t="s">
        <v>153</v>
      </c>
      <c r="D2" s="1" t="s">
        <v>161</v>
      </c>
      <c r="E2" s="141">
        <v>45029</v>
      </c>
      <c r="F2" s="143">
        <v>25000</v>
      </c>
      <c r="G2" s="1">
        <v>2023</v>
      </c>
      <c r="H2" s="1" t="s">
        <v>13</v>
      </c>
      <c r="I2" s="1" t="s">
        <v>5</v>
      </c>
      <c r="J2" s="1" t="s">
        <v>24</v>
      </c>
      <c r="L2" s="80" t="s">
        <v>320</v>
      </c>
    </row>
    <row r="3" spans="1:15" ht="20.25" customHeight="1" x14ac:dyDescent="0.5">
      <c r="A3" s="1" t="s">
        <v>164</v>
      </c>
      <c r="B3" s="1" t="s">
        <v>160</v>
      </c>
      <c r="C3" s="1" t="s">
        <v>153</v>
      </c>
      <c r="D3" s="1" t="s">
        <v>161</v>
      </c>
      <c r="E3" s="141">
        <v>45281</v>
      </c>
      <c r="F3" s="143">
        <v>24640</v>
      </c>
      <c r="G3" s="1">
        <v>2023</v>
      </c>
      <c r="H3" s="1" t="s">
        <v>11</v>
      </c>
      <c r="I3" s="1" t="s">
        <v>5</v>
      </c>
      <c r="J3" s="1" t="s">
        <v>25</v>
      </c>
    </row>
    <row r="4" spans="1:15" ht="20.25" customHeight="1" x14ac:dyDescent="0.5">
      <c r="A4" s="1" t="s">
        <v>164</v>
      </c>
      <c r="B4" s="1" t="s">
        <v>160</v>
      </c>
      <c r="C4" s="1" t="s">
        <v>153</v>
      </c>
      <c r="D4" s="1" t="s">
        <v>161</v>
      </c>
      <c r="E4" s="141">
        <v>45284</v>
      </c>
      <c r="F4" s="143">
        <v>29923</v>
      </c>
      <c r="G4" s="1">
        <v>2023</v>
      </c>
      <c r="H4" s="1" t="s">
        <v>15</v>
      </c>
      <c r="I4" s="1" t="s">
        <v>5</v>
      </c>
      <c r="J4" s="1" t="s">
        <v>26</v>
      </c>
    </row>
    <row r="5" spans="1:15" ht="20.25" customHeight="1" x14ac:dyDescent="0.5">
      <c r="A5" s="1" t="s">
        <v>164</v>
      </c>
      <c r="B5" s="1" t="s">
        <v>160</v>
      </c>
      <c r="C5" s="1" t="s">
        <v>153</v>
      </c>
      <c r="D5" s="1" t="s">
        <v>161</v>
      </c>
      <c r="E5" s="141">
        <v>45284</v>
      </c>
      <c r="F5" s="143">
        <v>66901</v>
      </c>
      <c r="G5" s="1">
        <v>2023</v>
      </c>
      <c r="H5" s="1" t="s">
        <v>4</v>
      </c>
      <c r="I5" s="1" t="s">
        <v>21</v>
      </c>
      <c r="J5" s="1" t="s">
        <v>27</v>
      </c>
    </row>
    <row r="6" spans="1:15" ht="20.25" customHeight="1" x14ac:dyDescent="0.5">
      <c r="A6" s="1" t="s">
        <v>164</v>
      </c>
      <c r="B6" s="1" t="s">
        <v>160</v>
      </c>
      <c r="C6" s="1" t="s">
        <v>153</v>
      </c>
      <c r="D6" s="1" t="s">
        <v>161</v>
      </c>
      <c r="E6" s="141">
        <v>45289</v>
      </c>
      <c r="F6" s="143">
        <v>63116</v>
      </c>
      <c r="G6" s="1">
        <v>2023</v>
      </c>
      <c r="H6" s="1" t="s">
        <v>16</v>
      </c>
      <c r="I6" s="1" t="s">
        <v>21</v>
      </c>
      <c r="J6" s="1" t="s">
        <v>28</v>
      </c>
      <c r="N6" s="81" t="s">
        <v>321</v>
      </c>
      <c r="O6" s="82" t="s">
        <v>322</v>
      </c>
    </row>
    <row r="7" spans="1:15" ht="20.25" customHeight="1" x14ac:dyDescent="0.5">
      <c r="A7" s="1" t="s">
        <v>164</v>
      </c>
      <c r="B7" s="1" t="s">
        <v>160</v>
      </c>
      <c r="C7" s="1" t="s">
        <v>153</v>
      </c>
      <c r="D7" s="1" t="s">
        <v>161</v>
      </c>
      <c r="E7" s="141">
        <v>45105</v>
      </c>
      <c r="F7" s="143">
        <v>38281</v>
      </c>
      <c r="G7" s="1">
        <v>2023</v>
      </c>
      <c r="H7" s="1" t="s">
        <v>12</v>
      </c>
      <c r="I7" s="1" t="s">
        <v>21</v>
      </c>
      <c r="J7" s="1" t="s">
        <v>29</v>
      </c>
      <c r="N7" s="81" t="s">
        <v>323</v>
      </c>
      <c r="O7" s="82" t="s">
        <v>324</v>
      </c>
    </row>
    <row r="8" spans="1:15" ht="20.25" customHeight="1" x14ac:dyDescent="0.5">
      <c r="A8" s="1" t="s">
        <v>164</v>
      </c>
      <c r="B8" s="1" t="s">
        <v>160</v>
      </c>
      <c r="C8" s="1" t="s">
        <v>153</v>
      </c>
      <c r="D8" s="1" t="s">
        <v>161</v>
      </c>
      <c r="E8" s="141">
        <v>45105</v>
      </c>
      <c r="F8" s="143">
        <v>57650</v>
      </c>
      <c r="G8" s="1">
        <v>2023</v>
      </c>
      <c r="H8" s="1" t="s">
        <v>14</v>
      </c>
      <c r="I8" s="1" t="s">
        <v>22</v>
      </c>
      <c r="J8" s="1" t="s">
        <v>30</v>
      </c>
      <c r="N8" s="81" t="s">
        <v>325</v>
      </c>
      <c r="O8" s="82" t="s">
        <v>326</v>
      </c>
    </row>
    <row r="9" spans="1:15" ht="20.25" customHeight="1" x14ac:dyDescent="0.5">
      <c r="A9" s="1" t="s">
        <v>164</v>
      </c>
      <c r="B9" s="1" t="s">
        <v>160</v>
      </c>
      <c r="C9" s="1" t="s">
        <v>153</v>
      </c>
      <c r="D9" s="1" t="s">
        <v>161</v>
      </c>
      <c r="E9" s="141">
        <v>45106</v>
      </c>
      <c r="F9" s="143">
        <v>90967</v>
      </c>
      <c r="G9" s="1">
        <v>2023</v>
      </c>
      <c r="H9" s="1" t="s">
        <v>9</v>
      </c>
      <c r="I9" s="1" t="s">
        <v>22</v>
      </c>
      <c r="J9" s="1" t="s">
        <v>31</v>
      </c>
      <c r="N9" s="81" t="s">
        <v>327</v>
      </c>
      <c r="O9" s="82" t="s">
        <v>328</v>
      </c>
    </row>
    <row r="10" spans="1:15" ht="20.25" customHeight="1" x14ac:dyDescent="0.5">
      <c r="A10" s="1" t="s">
        <v>164</v>
      </c>
      <c r="B10" s="1" t="s">
        <v>160</v>
      </c>
      <c r="C10" s="1" t="s">
        <v>153</v>
      </c>
      <c r="D10" s="1" t="s">
        <v>161</v>
      </c>
      <c r="E10" s="141">
        <v>45106</v>
      </c>
      <c r="F10" s="143">
        <v>11910</v>
      </c>
      <c r="G10" s="1">
        <v>2023</v>
      </c>
      <c r="H10" s="1" t="s">
        <v>18</v>
      </c>
      <c r="I10" s="1" t="s">
        <v>22</v>
      </c>
      <c r="J10" s="1" t="s">
        <v>32</v>
      </c>
      <c r="N10" s="81" t="s">
        <v>329</v>
      </c>
      <c r="O10" s="82" t="s">
        <v>330</v>
      </c>
    </row>
    <row r="11" spans="1:15" ht="20.25" customHeight="1" x14ac:dyDescent="0.5">
      <c r="A11" s="1" t="s">
        <v>164</v>
      </c>
      <c r="B11" s="1" t="s">
        <v>160</v>
      </c>
      <c r="C11" s="1" t="s">
        <v>153</v>
      </c>
      <c r="D11" s="1" t="s">
        <v>161</v>
      </c>
      <c r="E11" s="141">
        <v>45113</v>
      </c>
      <c r="F11" s="143">
        <v>59531</v>
      </c>
      <c r="G11" s="1">
        <v>2023</v>
      </c>
      <c r="H11" s="1" t="s">
        <v>19</v>
      </c>
      <c r="I11" s="1" t="s">
        <v>20</v>
      </c>
      <c r="J11" s="1" t="s">
        <v>33</v>
      </c>
      <c r="N11" s="81" t="s">
        <v>331</v>
      </c>
      <c r="O11" s="82" t="s">
        <v>332</v>
      </c>
    </row>
    <row r="12" spans="1:15" ht="20.25" customHeight="1" x14ac:dyDescent="0.5">
      <c r="A12" s="1" t="s">
        <v>164</v>
      </c>
      <c r="B12" s="1" t="s">
        <v>160</v>
      </c>
      <c r="C12" s="1" t="s">
        <v>153</v>
      </c>
      <c r="D12" s="1" t="s">
        <v>161</v>
      </c>
      <c r="E12" s="141">
        <v>45113</v>
      </c>
      <c r="F12" s="143">
        <v>88297</v>
      </c>
      <c r="G12" s="1">
        <v>2023</v>
      </c>
      <c r="H12" s="1" t="s">
        <v>17</v>
      </c>
      <c r="I12" s="1" t="s">
        <v>20</v>
      </c>
      <c r="J12" s="1" t="s">
        <v>34</v>
      </c>
      <c r="N12" s="81" t="s">
        <v>333</v>
      </c>
      <c r="O12" s="82" t="s">
        <v>334</v>
      </c>
    </row>
    <row r="13" spans="1:15" ht="20.25" customHeight="1" x14ac:dyDescent="0.5">
      <c r="A13" s="1" t="s">
        <v>164</v>
      </c>
      <c r="B13" s="1" t="s">
        <v>160</v>
      </c>
      <c r="C13" s="1" t="s">
        <v>153</v>
      </c>
      <c r="D13" s="1" t="s">
        <v>161</v>
      </c>
      <c r="E13" s="141">
        <v>45177</v>
      </c>
      <c r="F13" s="143">
        <v>87868</v>
      </c>
      <c r="G13" s="1">
        <v>2023</v>
      </c>
      <c r="H13" s="1" t="s">
        <v>6</v>
      </c>
      <c r="I13" s="1" t="s">
        <v>20</v>
      </c>
      <c r="J13" s="1" t="s">
        <v>35</v>
      </c>
      <c r="N13" s="81" t="s">
        <v>335</v>
      </c>
      <c r="O13" s="83" t="s">
        <v>336</v>
      </c>
    </row>
    <row r="14" spans="1:15" ht="20.25" customHeight="1" x14ac:dyDescent="0.5">
      <c r="A14" s="1" t="s">
        <v>164</v>
      </c>
      <c r="B14" s="1" t="s">
        <v>158</v>
      </c>
      <c r="C14" s="1" t="s">
        <v>153</v>
      </c>
      <c r="D14" s="1" t="s">
        <v>161</v>
      </c>
      <c r="E14" s="141">
        <v>45177</v>
      </c>
      <c r="F14" s="143">
        <v>95527</v>
      </c>
      <c r="G14" s="1">
        <v>2023</v>
      </c>
      <c r="H14" s="1" t="s">
        <v>13</v>
      </c>
      <c r="I14" s="1" t="s">
        <v>5</v>
      </c>
      <c r="J14" s="1" t="s">
        <v>36</v>
      </c>
      <c r="N14" s="81" t="s">
        <v>337</v>
      </c>
      <c r="O14" s="82" t="s">
        <v>338</v>
      </c>
    </row>
    <row r="15" spans="1:15" ht="20.25" customHeight="1" x14ac:dyDescent="0.5">
      <c r="A15" s="1" t="s">
        <v>164</v>
      </c>
      <c r="B15" s="1" t="s">
        <v>158</v>
      </c>
      <c r="C15" s="1" t="s">
        <v>153</v>
      </c>
      <c r="D15" s="1" t="s">
        <v>161</v>
      </c>
      <c r="E15" s="141">
        <v>45107</v>
      </c>
      <c r="F15" s="143">
        <v>90599</v>
      </c>
      <c r="G15" s="1">
        <v>2023</v>
      </c>
      <c r="H15" s="1" t="s">
        <v>11</v>
      </c>
      <c r="I15" s="1" t="s">
        <v>5</v>
      </c>
      <c r="J15" s="1" t="s">
        <v>37</v>
      </c>
      <c r="N15" s="81" t="s">
        <v>339</v>
      </c>
      <c r="O15" s="82" t="s">
        <v>340</v>
      </c>
    </row>
    <row r="16" spans="1:15" ht="20.25" customHeight="1" x14ac:dyDescent="0.5">
      <c r="A16" s="1" t="s">
        <v>164</v>
      </c>
      <c r="B16" s="1" t="s">
        <v>158</v>
      </c>
      <c r="C16" s="1" t="s">
        <v>153</v>
      </c>
      <c r="D16" s="1" t="s">
        <v>161</v>
      </c>
      <c r="E16" s="141">
        <v>45283</v>
      </c>
      <c r="F16" s="143">
        <v>17030</v>
      </c>
      <c r="G16" s="1">
        <v>2023</v>
      </c>
      <c r="H16" s="1" t="s">
        <v>15</v>
      </c>
      <c r="I16" s="1" t="s">
        <v>5</v>
      </c>
      <c r="J16" s="1" t="s">
        <v>38</v>
      </c>
      <c r="N16" s="81" t="s">
        <v>341</v>
      </c>
      <c r="O16" s="82" t="s">
        <v>342</v>
      </c>
    </row>
    <row r="17" spans="1:10" ht="20.25" customHeight="1" x14ac:dyDescent="0.5">
      <c r="A17" s="1" t="s">
        <v>164</v>
      </c>
      <c r="B17" s="1" t="s">
        <v>158</v>
      </c>
      <c r="C17" s="1" t="s">
        <v>153</v>
      </c>
      <c r="D17" s="1" t="s">
        <v>161</v>
      </c>
      <c r="E17" s="141">
        <v>45268</v>
      </c>
      <c r="F17" s="143">
        <v>65026</v>
      </c>
      <c r="G17" s="1">
        <v>2023</v>
      </c>
      <c r="H17" s="1" t="s">
        <v>4</v>
      </c>
      <c r="I17" s="1" t="s">
        <v>21</v>
      </c>
      <c r="J17" s="1" t="s">
        <v>39</v>
      </c>
    </row>
    <row r="18" spans="1:10" ht="20.25" customHeight="1" x14ac:dyDescent="0.5">
      <c r="A18" s="1" t="s">
        <v>164</v>
      </c>
      <c r="B18" s="1" t="s">
        <v>158</v>
      </c>
      <c r="C18" s="1" t="s">
        <v>153</v>
      </c>
      <c r="D18" s="1" t="s">
        <v>161</v>
      </c>
      <c r="E18" s="141">
        <v>45227</v>
      </c>
      <c r="F18" s="143">
        <v>57579</v>
      </c>
      <c r="G18" s="1">
        <v>2023</v>
      </c>
      <c r="H18" s="1" t="s">
        <v>16</v>
      </c>
      <c r="I18" s="1" t="s">
        <v>21</v>
      </c>
      <c r="J18" s="1" t="s">
        <v>40</v>
      </c>
    </row>
    <row r="19" spans="1:10" ht="20.25" customHeight="1" x14ac:dyDescent="0.5">
      <c r="A19" s="1" t="s">
        <v>164</v>
      </c>
      <c r="B19" s="1" t="s">
        <v>158</v>
      </c>
      <c r="C19" s="1" t="s">
        <v>153</v>
      </c>
      <c r="D19" s="1" t="s">
        <v>161</v>
      </c>
      <c r="E19" s="141">
        <v>45227</v>
      </c>
      <c r="F19" s="143">
        <v>34338</v>
      </c>
      <c r="G19" s="1">
        <v>2023</v>
      </c>
      <c r="H19" s="1" t="s">
        <v>12</v>
      </c>
      <c r="I19" s="1" t="s">
        <v>21</v>
      </c>
      <c r="J19" s="1" t="s">
        <v>41</v>
      </c>
    </row>
    <row r="20" spans="1:10" ht="20.25" customHeight="1" x14ac:dyDescent="0.5">
      <c r="A20" s="1" t="s">
        <v>164</v>
      </c>
      <c r="B20" s="1" t="s">
        <v>158</v>
      </c>
      <c r="C20" s="1" t="s">
        <v>153</v>
      </c>
      <c r="D20" s="1" t="s">
        <v>161</v>
      </c>
      <c r="E20" s="141">
        <v>45184</v>
      </c>
      <c r="F20" s="143">
        <v>90387</v>
      </c>
      <c r="G20" s="1">
        <v>2023</v>
      </c>
      <c r="H20" s="1" t="s">
        <v>14</v>
      </c>
      <c r="I20" s="1" t="s">
        <v>22</v>
      </c>
      <c r="J20" s="1" t="s">
        <v>42</v>
      </c>
    </row>
    <row r="21" spans="1:10" ht="20.25" customHeight="1" x14ac:dyDescent="0.5">
      <c r="A21" s="1" t="s">
        <v>164</v>
      </c>
      <c r="B21" s="1" t="s">
        <v>158</v>
      </c>
      <c r="C21" s="1" t="s">
        <v>153</v>
      </c>
      <c r="D21" s="1" t="s">
        <v>161</v>
      </c>
      <c r="E21" s="141">
        <v>45227</v>
      </c>
      <c r="F21" s="143">
        <v>62324</v>
      </c>
      <c r="G21" s="1">
        <v>2023</v>
      </c>
      <c r="H21" s="1" t="s">
        <v>9</v>
      </c>
      <c r="I21" s="1" t="s">
        <v>22</v>
      </c>
      <c r="J21" s="1" t="s">
        <v>43</v>
      </c>
    </row>
    <row r="22" spans="1:10" ht="20.25" customHeight="1" x14ac:dyDescent="0.5">
      <c r="A22" s="1" t="s">
        <v>164</v>
      </c>
      <c r="B22" s="1" t="s">
        <v>158</v>
      </c>
      <c r="C22" s="1" t="s">
        <v>153</v>
      </c>
      <c r="D22" s="1" t="s">
        <v>161</v>
      </c>
      <c r="E22" s="141">
        <v>45230</v>
      </c>
      <c r="F22" s="143">
        <v>28871</v>
      </c>
      <c r="G22" s="1">
        <v>2023</v>
      </c>
      <c r="H22" s="1" t="s">
        <v>18</v>
      </c>
      <c r="I22" s="1" t="s">
        <v>22</v>
      </c>
      <c r="J22" s="1" t="s">
        <v>44</v>
      </c>
    </row>
    <row r="23" spans="1:10" ht="20.25" customHeight="1" x14ac:dyDescent="0.5">
      <c r="A23" s="1" t="s">
        <v>164</v>
      </c>
      <c r="B23" s="1" t="s">
        <v>158</v>
      </c>
      <c r="C23" s="1" t="s">
        <v>153</v>
      </c>
      <c r="D23" s="1" t="s">
        <v>161</v>
      </c>
      <c r="E23" s="141">
        <v>45289</v>
      </c>
      <c r="F23" s="143">
        <v>34714</v>
      </c>
      <c r="G23" s="1">
        <v>2023</v>
      </c>
      <c r="H23" s="1" t="s">
        <v>19</v>
      </c>
      <c r="I23" s="1" t="s">
        <v>20</v>
      </c>
      <c r="J23" s="1" t="s">
        <v>45</v>
      </c>
    </row>
    <row r="24" spans="1:10" ht="20.25" customHeight="1" x14ac:dyDescent="0.5">
      <c r="A24" s="1" t="s">
        <v>164</v>
      </c>
      <c r="B24" s="1" t="s">
        <v>158</v>
      </c>
      <c r="C24" s="1" t="s">
        <v>153</v>
      </c>
      <c r="D24" s="1" t="s">
        <v>161</v>
      </c>
      <c r="E24" s="141">
        <v>45031</v>
      </c>
      <c r="F24" s="143">
        <v>38668</v>
      </c>
      <c r="G24" s="1">
        <v>2023</v>
      </c>
      <c r="H24" s="1" t="s">
        <v>17</v>
      </c>
      <c r="I24" s="1" t="s">
        <v>20</v>
      </c>
      <c r="J24" s="1" t="s">
        <v>46</v>
      </c>
    </row>
    <row r="25" spans="1:10" ht="20.25" customHeight="1" x14ac:dyDescent="0.5">
      <c r="A25" s="1" t="s">
        <v>164</v>
      </c>
      <c r="B25" s="1" t="s">
        <v>158</v>
      </c>
      <c r="C25" s="1" t="s">
        <v>153</v>
      </c>
      <c r="D25" s="1" t="s">
        <v>161</v>
      </c>
      <c r="E25" s="141">
        <v>45268</v>
      </c>
      <c r="F25" s="143">
        <v>59810</v>
      </c>
      <c r="G25" s="1">
        <v>2023</v>
      </c>
      <c r="H25" s="1" t="s">
        <v>6</v>
      </c>
      <c r="I25" s="1" t="s">
        <v>20</v>
      </c>
      <c r="J25" s="1" t="s">
        <v>47</v>
      </c>
    </row>
    <row r="26" spans="1:10" ht="20.25" customHeight="1" x14ac:dyDescent="0.5">
      <c r="A26" s="1" t="s">
        <v>164</v>
      </c>
      <c r="B26" s="1" t="s">
        <v>157</v>
      </c>
      <c r="C26" s="1" t="s">
        <v>153</v>
      </c>
      <c r="D26" s="1" t="s">
        <v>161</v>
      </c>
      <c r="E26" s="141">
        <v>45261</v>
      </c>
      <c r="F26" s="143">
        <v>19056</v>
      </c>
      <c r="G26" s="1">
        <v>2023</v>
      </c>
      <c r="H26" s="1" t="s">
        <v>13</v>
      </c>
      <c r="I26" s="1" t="s">
        <v>5</v>
      </c>
      <c r="J26" s="1" t="s">
        <v>48</v>
      </c>
    </row>
    <row r="27" spans="1:10" ht="20.25" customHeight="1" x14ac:dyDescent="0.5">
      <c r="A27" s="1" t="s">
        <v>164</v>
      </c>
      <c r="B27" s="1" t="s">
        <v>157</v>
      </c>
      <c r="C27" s="1" t="s">
        <v>153</v>
      </c>
      <c r="D27" s="1" t="s">
        <v>161</v>
      </c>
      <c r="E27" s="141">
        <v>45261</v>
      </c>
      <c r="F27" s="143">
        <v>34096</v>
      </c>
      <c r="G27" s="1">
        <v>2023</v>
      </c>
      <c r="H27" s="1" t="s">
        <v>11</v>
      </c>
      <c r="I27" s="1" t="s">
        <v>5</v>
      </c>
      <c r="J27" s="1" t="s">
        <v>49</v>
      </c>
    </row>
    <row r="28" spans="1:10" ht="20.25" customHeight="1" x14ac:dyDescent="0.5">
      <c r="A28" s="1" t="s">
        <v>164</v>
      </c>
      <c r="B28" s="1" t="s">
        <v>157</v>
      </c>
      <c r="C28" s="1" t="s">
        <v>153</v>
      </c>
      <c r="D28" s="1" t="s">
        <v>161</v>
      </c>
      <c r="E28" s="141">
        <v>45227</v>
      </c>
      <c r="F28" s="143">
        <v>80441</v>
      </c>
      <c r="G28" s="1">
        <v>2023</v>
      </c>
      <c r="H28" s="1" t="s">
        <v>15</v>
      </c>
      <c r="I28" s="1" t="s">
        <v>5</v>
      </c>
      <c r="J28" s="1" t="s">
        <v>50</v>
      </c>
    </row>
    <row r="29" spans="1:10" ht="20.25" customHeight="1" x14ac:dyDescent="0.5">
      <c r="A29" s="1" t="s">
        <v>164</v>
      </c>
      <c r="B29" s="1" t="s">
        <v>157</v>
      </c>
      <c r="C29" s="1" t="s">
        <v>153</v>
      </c>
      <c r="D29" s="1" t="s">
        <v>161</v>
      </c>
      <c r="E29" s="141">
        <v>45157</v>
      </c>
      <c r="F29" s="143">
        <v>15306</v>
      </c>
      <c r="G29" s="1">
        <v>2023</v>
      </c>
      <c r="H29" s="1" t="s">
        <v>4</v>
      </c>
      <c r="I29" s="1" t="s">
        <v>21</v>
      </c>
      <c r="J29" s="1" t="s">
        <v>51</v>
      </c>
    </row>
    <row r="30" spans="1:10" ht="20.25" customHeight="1" x14ac:dyDescent="0.5">
      <c r="A30" s="1" t="s">
        <v>164</v>
      </c>
      <c r="B30" s="1" t="s">
        <v>157</v>
      </c>
      <c r="C30" s="1" t="s">
        <v>153</v>
      </c>
      <c r="D30" s="1" t="s">
        <v>161</v>
      </c>
      <c r="E30" s="141">
        <v>44965</v>
      </c>
      <c r="F30" s="143">
        <v>11347</v>
      </c>
      <c r="G30" s="1">
        <v>2023</v>
      </c>
      <c r="H30" s="1" t="s">
        <v>16</v>
      </c>
      <c r="I30" s="1" t="s">
        <v>21</v>
      </c>
      <c r="J30" s="1" t="s">
        <v>52</v>
      </c>
    </row>
    <row r="31" spans="1:10" ht="20.25" customHeight="1" x14ac:dyDescent="0.5">
      <c r="A31" s="1" t="s">
        <v>164</v>
      </c>
      <c r="B31" s="1" t="s">
        <v>157</v>
      </c>
      <c r="C31" s="1" t="s">
        <v>153</v>
      </c>
      <c r="D31" s="1" t="s">
        <v>161</v>
      </c>
      <c r="E31" s="141">
        <v>45230</v>
      </c>
      <c r="F31" s="143">
        <v>11136</v>
      </c>
      <c r="G31" s="1">
        <v>2023</v>
      </c>
      <c r="H31" s="1" t="s">
        <v>12</v>
      </c>
      <c r="I31" s="1" t="s">
        <v>21</v>
      </c>
      <c r="J31" s="1" t="s">
        <v>53</v>
      </c>
    </row>
    <row r="32" spans="1:10" ht="20.25" customHeight="1" x14ac:dyDescent="0.5">
      <c r="A32" s="1" t="s">
        <v>164</v>
      </c>
      <c r="B32" s="1" t="s">
        <v>157</v>
      </c>
      <c r="C32" s="1" t="s">
        <v>153</v>
      </c>
      <c r="D32" s="1" t="s">
        <v>161</v>
      </c>
      <c r="E32" s="141">
        <v>45220</v>
      </c>
      <c r="F32" s="143">
        <v>88672</v>
      </c>
      <c r="G32" s="1">
        <v>2023</v>
      </c>
      <c r="H32" s="1" t="s">
        <v>14</v>
      </c>
      <c r="I32" s="1" t="s">
        <v>22</v>
      </c>
      <c r="J32" s="1" t="s">
        <v>54</v>
      </c>
    </row>
    <row r="33" spans="1:10" ht="20.25" customHeight="1" x14ac:dyDescent="0.5">
      <c r="A33" s="1" t="s">
        <v>164</v>
      </c>
      <c r="B33" s="1" t="s">
        <v>157</v>
      </c>
      <c r="C33" s="1" t="s">
        <v>153</v>
      </c>
      <c r="D33" s="1" t="s">
        <v>161</v>
      </c>
      <c r="E33" s="141">
        <v>45133</v>
      </c>
      <c r="F33" s="143">
        <v>82202</v>
      </c>
      <c r="G33" s="1">
        <v>2023</v>
      </c>
      <c r="H33" s="1" t="s">
        <v>9</v>
      </c>
      <c r="I33" s="1" t="s">
        <v>22</v>
      </c>
      <c r="J33" s="1" t="s">
        <v>55</v>
      </c>
    </row>
    <row r="34" spans="1:10" ht="20.25" customHeight="1" x14ac:dyDescent="0.5">
      <c r="A34" s="1" t="s">
        <v>164</v>
      </c>
      <c r="B34" s="1" t="s">
        <v>157</v>
      </c>
      <c r="C34" s="1" t="s">
        <v>153</v>
      </c>
      <c r="D34" s="1" t="s">
        <v>161</v>
      </c>
      <c r="E34" s="141">
        <v>45157</v>
      </c>
      <c r="F34" s="143">
        <v>70480</v>
      </c>
      <c r="G34" s="1">
        <v>2023</v>
      </c>
      <c r="H34" s="1" t="s">
        <v>18</v>
      </c>
      <c r="I34" s="1" t="s">
        <v>22</v>
      </c>
      <c r="J34" s="1" t="s">
        <v>56</v>
      </c>
    </row>
    <row r="35" spans="1:10" ht="20.25" customHeight="1" x14ac:dyDescent="0.5">
      <c r="A35" s="1" t="s">
        <v>164</v>
      </c>
      <c r="B35" s="1" t="s">
        <v>157</v>
      </c>
      <c r="C35" s="1" t="s">
        <v>153</v>
      </c>
      <c r="D35" s="1" t="s">
        <v>161</v>
      </c>
      <c r="E35" s="141">
        <v>45157</v>
      </c>
      <c r="F35" s="143">
        <v>17523</v>
      </c>
      <c r="G35" s="1">
        <v>2023</v>
      </c>
      <c r="H35" s="1" t="s">
        <v>19</v>
      </c>
      <c r="I35" s="1" t="s">
        <v>20</v>
      </c>
      <c r="J35" s="1" t="s">
        <v>57</v>
      </c>
    </row>
    <row r="36" spans="1:10" ht="20.25" customHeight="1" x14ac:dyDescent="0.5">
      <c r="A36" s="1" t="s">
        <v>164</v>
      </c>
      <c r="B36" s="1" t="s">
        <v>157</v>
      </c>
      <c r="C36" s="1" t="s">
        <v>153</v>
      </c>
      <c r="D36" s="1" t="s">
        <v>161</v>
      </c>
      <c r="E36" s="141">
        <v>45150</v>
      </c>
      <c r="F36" s="143">
        <v>86647</v>
      </c>
      <c r="G36" s="1">
        <v>2023</v>
      </c>
      <c r="H36" s="1" t="s">
        <v>17</v>
      </c>
      <c r="I36" s="1" t="s">
        <v>20</v>
      </c>
      <c r="J36" s="1" t="s">
        <v>58</v>
      </c>
    </row>
    <row r="37" spans="1:10" ht="20.25" customHeight="1" x14ac:dyDescent="0.5">
      <c r="A37" s="1" t="s">
        <v>164</v>
      </c>
      <c r="B37" s="1" t="s">
        <v>157</v>
      </c>
      <c r="C37" s="1" t="s">
        <v>153</v>
      </c>
      <c r="D37" s="1" t="s">
        <v>161</v>
      </c>
      <c r="E37" s="141">
        <v>45227</v>
      </c>
      <c r="F37" s="143">
        <v>38301</v>
      </c>
      <c r="G37" s="1">
        <v>2023</v>
      </c>
      <c r="H37" s="1" t="s">
        <v>6</v>
      </c>
      <c r="I37" s="1" t="s">
        <v>20</v>
      </c>
      <c r="J37" s="1" t="s">
        <v>59</v>
      </c>
    </row>
    <row r="38" spans="1:10" ht="20.25" customHeight="1" x14ac:dyDescent="0.5">
      <c r="A38" s="1" t="s">
        <v>164</v>
      </c>
      <c r="B38" s="1" t="s">
        <v>159</v>
      </c>
      <c r="C38" s="1" t="s">
        <v>153</v>
      </c>
      <c r="D38" s="1" t="s">
        <v>161</v>
      </c>
      <c r="E38" s="141">
        <v>45150</v>
      </c>
      <c r="F38" s="143">
        <v>29185</v>
      </c>
      <c r="G38" s="1">
        <v>2023</v>
      </c>
      <c r="H38" s="1" t="s">
        <v>13</v>
      </c>
      <c r="I38" s="1" t="s">
        <v>5</v>
      </c>
      <c r="J38" s="1" t="s">
        <v>60</v>
      </c>
    </row>
    <row r="39" spans="1:10" ht="20.25" customHeight="1" x14ac:dyDescent="0.5">
      <c r="A39" s="1" t="s">
        <v>164</v>
      </c>
      <c r="B39" s="1" t="s">
        <v>159</v>
      </c>
      <c r="C39" s="1" t="s">
        <v>153</v>
      </c>
      <c r="D39" s="1" t="s">
        <v>161</v>
      </c>
      <c r="E39" s="141">
        <v>45261</v>
      </c>
      <c r="F39" s="143">
        <v>99595</v>
      </c>
      <c r="G39" s="1">
        <v>2023</v>
      </c>
      <c r="H39" s="1" t="s">
        <v>11</v>
      </c>
      <c r="I39" s="1" t="s">
        <v>5</v>
      </c>
      <c r="J39" s="1" t="s">
        <v>61</v>
      </c>
    </row>
    <row r="40" spans="1:10" ht="20.25" customHeight="1" x14ac:dyDescent="0.5">
      <c r="A40" s="1" t="s">
        <v>164</v>
      </c>
      <c r="B40" s="1" t="s">
        <v>159</v>
      </c>
      <c r="C40" s="1" t="s">
        <v>153</v>
      </c>
      <c r="D40" s="1" t="s">
        <v>161</v>
      </c>
      <c r="E40" s="141">
        <v>45261</v>
      </c>
      <c r="F40" s="143">
        <v>29333</v>
      </c>
      <c r="G40" s="1">
        <v>2023</v>
      </c>
      <c r="H40" s="1" t="s">
        <v>15</v>
      </c>
      <c r="I40" s="1" t="s">
        <v>5</v>
      </c>
      <c r="J40" s="1" t="s">
        <v>62</v>
      </c>
    </row>
    <row r="41" spans="1:10" ht="20.25" customHeight="1" x14ac:dyDescent="0.5">
      <c r="A41" s="1" t="s">
        <v>164</v>
      </c>
      <c r="B41" s="1" t="s">
        <v>159</v>
      </c>
      <c r="C41" s="1" t="s">
        <v>153</v>
      </c>
      <c r="D41" s="1" t="s">
        <v>161</v>
      </c>
      <c r="E41" s="141">
        <v>45230</v>
      </c>
      <c r="F41" s="143">
        <v>59339</v>
      </c>
      <c r="G41" s="1">
        <v>2023</v>
      </c>
      <c r="H41" s="1" t="s">
        <v>4</v>
      </c>
      <c r="I41" s="1" t="s">
        <v>21</v>
      </c>
      <c r="J41" s="1" t="s">
        <v>63</v>
      </c>
    </row>
    <row r="42" spans="1:10" ht="20.25" customHeight="1" x14ac:dyDescent="0.5">
      <c r="A42" s="1" t="s">
        <v>164</v>
      </c>
      <c r="B42" s="1" t="s">
        <v>159</v>
      </c>
      <c r="C42" s="1" t="s">
        <v>153</v>
      </c>
      <c r="D42" s="1" t="s">
        <v>161</v>
      </c>
      <c r="E42" s="141">
        <v>45261</v>
      </c>
      <c r="F42" s="143">
        <v>73310</v>
      </c>
      <c r="G42" s="1">
        <v>2023</v>
      </c>
      <c r="H42" s="1" t="s">
        <v>16</v>
      </c>
      <c r="I42" s="1" t="s">
        <v>21</v>
      </c>
      <c r="J42" s="1" t="s">
        <v>64</v>
      </c>
    </row>
    <row r="43" spans="1:10" ht="20.25" customHeight="1" x14ac:dyDescent="0.5">
      <c r="A43" s="1" t="s">
        <v>164</v>
      </c>
      <c r="B43" s="1" t="s">
        <v>159</v>
      </c>
      <c r="C43" s="1" t="s">
        <v>153</v>
      </c>
      <c r="D43" s="1" t="s">
        <v>161</v>
      </c>
      <c r="E43" s="141">
        <v>45227</v>
      </c>
      <c r="F43" s="143">
        <v>16527</v>
      </c>
      <c r="G43" s="1">
        <v>2023</v>
      </c>
      <c r="H43" s="1" t="s">
        <v>12</v>
      </c>
      <c r="I43" s="1" t="s">
        <v>21</v>
      </c>
      <c r="J43" s="1" t="s">
        <v>65</v>
      </c>
    </row>
    <row r="44" spans="1:10" ht="20.25" customHeight="1" x14ac:dyDescent="0.5">
      <c r="A44" s="1" t="s">
        <v>164</v>
      </c>
      <c r="B44" s="1" t="s">
        <v>159</v>
      </c>
      <c r="C44" s="1" t="s">
        <v>153</v>
      </c>
      <c r="D44" s="1" t="s">
        <v>161</v>
      </c>
      <c r="E44" s="141">
        <v>45261</v>
      </c>
      <c r="F44" s="143">
        <v>80254</v>
      </c>
      <c r="G44" s="1">
        <v>2023</v>
      </c>
      <c r="H44" s="1" t="s">
        <v>14</v>
      </c>
      <c r="I44" s="1" t="s">
        <v>22</v>
      </c>
      <c r="J44" s="1" t="s">
        <v>66</v>
      </c>
    </row>
    <row r="45" spans="1:10" ht="20.25" customHeight="1" x14ac:dyDescent="0.5">
      <c r="A45" s="1" t="s">
        <v>164</v>
      </c>
      <c r="B45" s="1" t="s">
        <v>159</v>
      </c>
      <c r="C45" s="1" t="s">
        <v>153</v>
      </c>
      <c r="D45" s="1" t="s">
        <v>161</v>
      </c>
      <c r="E45" s="141">
        <v>45230</v>
      </c>
      <c r="F45" s="143">
        <v>62535</v>
      </c>
      <c r="G45" s="1">
        <v>2023</v>
      </c>
      <c r="H45" s="1" t="s">
        <v>9</v>
      </c>
      <c r="I45" s="1" t="s">
        <v>22</v>
      </c>
      <c r="J45" s="1" t="s">
        <v>67</v>
      </c>
    </row>
    <row r="46" spans="1:10" ht="20.25" customHeight="1" x14ac:dyDescent="0.5">
      <c r="A46" s="1" t="s">
        <v>164</v>
      </c>
      <c r="B46" s="1" t="s">
        <v>159</v>
      </c>
      <c r="C46" s="1" t="s">
        <v>153</v>
      </c>
      <c r="D46" s="1" t="s">
        <v>161</v>
      </c>
      <c r="E46" s="141">
        <v>45290</v>
      </c>
      <c r="F46" s="143">
        <v>63923</v>
      </c>
      <c r="G46" s="1">
        <v>2023</v>
      </c>
      <c r="H46" s="1" t="s">
        <v>18</v>
      </c>
      <c r="I46" s="1" t="s">
        <v>22</v>
      </c>
      <c r="J46" s="1" t="s">
        <v>68</v>
      </c>
    </row>
    <row r="47" spans="1:10" ht="20.25" customHeight="1" x14ac:dyDescent="0.5">
      <c r="A47" s="1" t="s">
        <v>164</v>
      </c>
      <c r="B47" s="1" t="s">
        <v>159</v>
      </c>
      <c r="C47" s="1" t="s">
        <v>153</v>
      </c>
      <c r="D47" s="1" t="s">
        <v>161</v>
      </c>
      <c r="E47" s="141">
        <v>45182</v>
      </c>
      <c r="F47" s="143">
        <v>52045</v>
      </c>
      <c r="G47" s="1">
        <v>2023</v>
      </c>
      <c r="H47" s="1" t="s">
        <v>19</v>
      </c>
      <c r="I47" s="1" t="s">
        <v>20</v>
      </c>
      <c r="J47" s="1" t="s">
        <v>69</v>
      </c>
    </row>
    <row r="48" spans="1:10" ht="20.25" customHeight="1" x14ac:dyDescent="0.5">
      <c r="A48" s="1" t="s">
        <v>164</v>
      </c>
      <c r="B48" s="1" t="s">
        <v>159</v>
      </c>
      <c r="C48" s="1" t="s">
        <v>153</v>
      </c>
      <c r="D48" s="1" t="s">
        <v>161</v>
      </c>
      <c r="E48" s="141">
        <v>45200</v>
      </c>
      <c r="F48" s="143">
        <v>86327</v>
      </c>
      <c r="G48" s="1">
        <v>2023</v>
      </c>
      <c r="H48" s="1" t="s">
        <v>17</v>
      </c>
      <c r="I48" s="1" t="s">
        <v>20</v>
      </c>
      <c r="J48" s="1" t="s">
        <v>70</v>
      </c>
    </row>
    <row r="49" spans="1:10" ht="20.25" customHeight="1" x14ac:dyDescent="0.5">
      <c r="A49" s="1" t="s">
        <v>164</v>
      </c>
      <c r="B49" s="1" t="s">
        <v>159</v>
      </c>
      <c r="C49" s="1" t="s">
        <v>153</v>
      </c>
      <c r="D49" s="1" t="s">
        <v>161</v>
      </c>
      <c r="E49" s="141">
        <v>45133</v>
      </c>
      <c r="F49" s="143">
        <v>53045</v>
      </c>
      <c r="G49" s="1">
        <v>2023</v>
      </c>
      <c r="H49" s="1" t="s">
        <v>6</v>
      </c>
      <c r="I49" s="1" t="s">
        <v>20</v>
      </c>
      <c r="J49" s="1" t="s">
        <v>71</v>
      </c>
    </row>
    <row r="50" spans="1:10" ht="20.25" customHeight="1" x14ac:dyDescent="0.5">
      <c r="A50" s="1" t="s">
        <v>164</v>
      </c>
      <c r="B50" s="1" t="s">
        <v>160</v>
      </c>
      <c r="C50" s="1" t="s">
        <v>153</v>
      </c>
      <c r="D50" s="1" t="s">
        <v>161</v>
      </c>
      <c r="E50" s="141">
        <v>44490</v>
      </c>
      <c r="F50" s="143">
        <v>26687</v>
      </c>
      <c r="G50" s="1">
        <v>2021</v>
      </c>
      <c r="H50" s="1" t="s">
        <v>13</v>
      </c>
      <c r="I50" s="1" t="s">
        <v>5</v>
      </c>
      <c r="J50" s="1" t="s">
        <v>72</v>
      </c>
    </row>
    <row r="51" spans="1:10" ht="20.25" customHeight="1" x14ac:dyDescent="0.5">
      <c r="A51" s="1" t="s">
        <v>164</v>
      </c>
      <c r="B51" s="1" t="s">
        <v>160</v>
      </c>
      <c r="C51" s="1" t="s">
        <v>153</v>
      </c>
      <c r="D51" s="1" t="s">
        <v>161</v>
      </c>
      <c r="E51" s="141">
        <v>44531</v>
      </c>
      <c r="F51" s="143">
        <v>88003</v>
      </c>
      <c r="G51" s="1">
        <v>2021</v>
      </c>
      <c r="H51" s="1" t="s">
        <v>11</v>
      </c>
      <c r="I51" s="1" t="s">
        <v>5</v>
      </c>
      <c r="J51" s="1" t="s">
        <v>73</v>
      </c>
    </row>
    <row r="52" spans="1:10" ht="20.25" customHeight="1" x14ac:dyDescent="0.5">
      <c r="A52" s="1" t="s">
        <v>164</v>
      </c>
      <c r="B52" s="1" t="s">
        <v>160</v>
      </c>
      <c r="C52" s="1" t="s">
        <v>153</v>
      </c>
      <c r="D52" s="1" t="s">
        <v>161</v>
      </c>
      <c r="E52" s="141">
        <v>44497</v>
      </c>
      <c r="F52" s="143">
        <v>12502</v>
      </c>
      <c r="G52" s="1">
        <v>2021</v>
      </c>
      <c r="H52" s="1" t="s">
        <v>15</v>
      </c>
      <c r="I52" s="1" t="s">
        <v>5</v>
      </c>
      <c r="J52" s="1" t="s">
        <v>74</v>
      </c>
    </row>
    <row r="53" spans="1:10" ht="20.25" customHeight="1" x14ac:dyDescent="0.5">
      <c r="A53" s="1" t="s">
        <v>164</v>
      </c>
      <c r="B53" s="1" t="s">
        <v>160</v>
      </c>
      <c r="C53" s="1" t="s">
        <v>153</v>
      </c>
      <c r="D53" s="1" t="s">
        <v>161</v>
      </c>
      <c r="E53" s="141">
        <v>44497</v>
      </c>
      <c r="F53" s="143">
        <v>17100</v>
      </c>
      <c r="G53" s="1">
        <v>2021</v>
      </c>
      <c r="H53" s="1" t="s">
        <v>4</v>
      </c>
      <c r="I53" s="1" t="s">
        <v>21</v>
      </c>
      <c r="J53" s="1" t="s">
        <v>75</v>
      </c>
    </row>
    <row r="54" spans="1:10" ht="20.25" customHeight="1" x14ac:dyDescent="0.5">
      <c r="A54" s="1" t="s">
        <v>164</v>
      </c>
      <c r="B54" s="1" t="s">
        <v>160</v>
      </c>
      <c r="C54" s="1" t="s">
        <v>153</v>
      </c>
      <c r="D54" s="1" t="s">
        <v>161</v>
      </c>
      <c r="E54" s="141">
        <v>44500</v>
      </c>
      <c r="F54" s="143">
        <v>16853</v>
      </c>
      <c r="G54" s="1">
        <v>2021</v>
      </c>
      <c r="H54" s="1" t="s">
        <v>16</v>
      </c>
      <c r="I54" s="1" t="s">
        <v>21</v>
      </c>
      <c r="J54" s="1" t="s">
        <v>76</v>
      </c>
    </row>
    <row r="55" spans="1:10" ht="20.25" customHeight="1" x14ac:dyDescent="0.5">
      <c r="A55" s="1" t="s">
        <v>164</v>
      </c>
      <c r="B55" s="1" t="s">
        <v>160</v>
      </c>
      <c r="C55" s="1" t="s">
        <v>153</v>
      </c>
      <c r="D55" s="1" t="s">
        <v>161</v>
      </c>
      <c r="E55" s="141">
        <v>44497</v>
      </c>
      <c r="F55" s="143">
        <v>35796</v>
      </c>
      <c r="G55" s="1">
        <v>2021</v>
      </c>
      <c r="H55" s="1" t="s">
        <v>12</v>
      </c>
      <c r="I55" s="1" t="s">
        <v>21</v>
      </c>
      <c r="J55" s="1" t="s">
        <v>77</v>
      </c>
    </row>
    <row r="56" spans="1:10" ht="20.25" customHeight="1" x14ac:dyDescent="0.5">
      <c r="A56" s="1" t="s">
        <v>164</v>
      </c>
      <c r="B56" s="1" t="s">
        <v>160</v>
      </c>
      <c r="C56" s="1" t="s">
        <v>153</v>
      </c>
      <c r="D56" s="1" t="s">
        <v>161</v>
      </c>
      <c r="E56" s="141">
        <v>44500</v>
      </c>
      <c r="F56" s="143">
        <v>64825</v>
      </c>
      <c r="G56" s="1">
        <v>2021</v>
      </c>
      <c r="H56" s="1" t="s">
        <v>14</v>
      </c>
      <c r="I56" s="1" t="s">
        <v>22</v>
      </c>
      <c r="J56" s="1" t="s">
        <v>78</v>
      </c>
    </row>
    <row r="57" spans="1:10" ht="20.25" customHeight="1" x14ac:dyDescent="0.5">
      <c r="A57" s="1" t="s">
        <v>164</v>
      </c>
      <c r="B57" s="1" t="s">
        <v>160</v>
      </c>
      <c r="C57" s="1" t="s">
        <v>153</v>
      </c>
      <c r="D57" s="1" t="s">
        <v>161</v>
      </c>
      <c r="E57" s="141">
        <v>44503</v>
      </c>
      <c r="F57" s="143">
        <v>17929</v>
      </c>
      <c r="G57" s="1">
        <v>2021</v>
      </c>
      <c r="H57" s="1" t="s">
        <v>9</v>
      </c>
      <c r="I57" s="1" t="s">
        <v>22</v>
      </c>
      <c r="J57" s="1" t="s">
        <v>79</v>
      </c>
    </row>
    <row r="58" spans="1:10" ht="20.25" customHeight="1" x14ac:dyDescent="0.5">
      <c r="A58" s="1" t="s">
        <v>164</v>
      </c>
      <c r="B58" s="1" t="s">
        <v>160</v>
      </c>
      <c r="C58" s="1" t="s">
        <v>153</v>
      </c>
      <c r="D58" s="1" t="s">
        <v>161</v>
      </c>
      <c r="E58" s="141">
        <v>44531</v>
      </c>
      <c r="F58" s="143">
        <v>50134</v>
      </c>
      <c r="G58" s="1">
        <v>2021</v>
      </c>
      <c r="H58" s="1" t="s">
        <v>18</v>
      </c>
      <c r="I58" s="1" t="s">
        <v>22</v>
      </c>
      <c r="J58" s="1" t="s">
        <v>80</v>
      </c>
    </row>
    <row r="59" spans="1:10" ht="20.25" customHeight="1" x14ac:dyDescent="0.5">
      <c r="A59" s="1" t="s">
        <v>164</v>
      </c>
      <c r="B59" s="1" t="s">
        <v>160</v>
      </c>
      <c r="C59" s="1" t="s">
        <v>153</v>
      </c>
      <c r="D59" s="1" t="s">
        <v>161</v>
      </c>
      <c r="E59" s="141">
        <v>44500</v>
      </c>
      <c r="F59" s="143">
        <v>95705</v>
      </c>
      <c r="G59" s="1">
        <v>2021</v>
      </c>
      <c r="H59" s="1" t="s">
        <v>19</v>
      </c>
      <c r="I59" s="1" t="s">
        <v>20</v>
      </c>
      <c r="J59" s="1" t="s">
        <v>81</v>
      </c>
    </row>
    <row r="60" spans="1:10" ht="20.25" customHeight="1" x14ac:dyDescent="0.5">
      <c r="A60" s="1" t="s">
        <v>164</v>
      </c>
      <c r="B60" s="1" t="s">
        <v>160</v>
      </c>
      <c r="C60" s="1" t="s">
        <v>153</v>
      </c>
      <c r="D60" s="1" t="s">
        <v>161</v>
      </c>
      <c r="E60" s="141">
        <v>44255</v>
      </c>
      <c r="F60" s="143">
        <v>13178</v>
      </c>
      <c r="G60" s="1">
        <v>2021</v>
      </c>
      <c r="H60" s="1" t="s">
        <v>17</v>
      </c>
      <c r="I60" s="1" t="s">
        <v>20</v>
      </c>
      <c r="J60" s="1" t="s">
        <v>82</v>
      </c>
    </row>
    <row r="61" spans="1:10" ht="20.25" customHeight="1" x14ac:dyDescent="0.5">
      <c r="A61" s="1" t="s">
        <v>164</v>
      </c>
      <c r="B61" s="1" t="s">
        <v>160</v>
      </c>
      <c r="C61" s="1" t="s">
        <v>153</v>
      </c>
      <c r="D61" s="1" t="s">
        <v>161</v>
      </c>
      <c r="E61" s="141">
        <v>44546</v>
      </c>
      <c r="F61" s="143">
        <v>22781</v>
      </c>
      <c r="G61" s="1">
        <v>2021</v>
      </c>
      <c r="H61" s="1" t="s">
        <v>6</v>
      </c>
      <c r="I61" s="1" t="s">
        <v>20</v>
      </c>
      <c r="J61" s="1" t="s">
        <v>83</v>
      </c>
    </row>
    <row r="62" spans="1:10" ht="20.25" customHeight="1" x14ac:dyDescent="0.5">
      <c r="A62" s="1" t="s">
        <v>164</v>
      </c>
      <c r="B62" s="1" t="s">
        <v>158</v>
      </c>
      <c r="C62" s="1" t="s">
        <v>153</v>
      </c>
      <c r="D62" s="1" t="s">
        <v>161</v>
      </c>
      <c r="E62" s="141">
        <v>44277</v>
      </c>
      <c r="F62" s="143">
        <v>59151</v>
      </c>
      <c r="G62" s="1">
        <v>2021</v>
      </c>
      <c r="H62" s="1" t="s">
        <v>13</v>
      </c>
      <c r="I62" s="1" t="s">
        <v>5</v>
      </c>
      <c r="J62" s="1" t="s">
        <v>84</v>
      </c>
    </row>
    <row r="63" spans="1:10" ht="20.25" customHeight="1" x14ac:dyDescent="0.5">
      <c r="A63" s="1" t="s">
        <v>164</v>
      </c>
      <c r="B63" s="1" t="s">
        <v>158</v>
      </c>
      <c r="C63" s="1" t="s">
        <v>153</v>
      </c>
      <c r="D63" s="1" t="s">
        <v>161</v>
      </c>
      <c r="E63" s="141">
        <v>44287</v>
      </c>
      <c r="F63" s="143">
        <v>11014</v>
      </c>
      <c r="G63" s="1">
        <v>2021</v>
      </c>
      <c r="H63" s="1" t="s">
        <v>11</v>
      </c>
      <c r="I63" s="1" t="s">
        <v>5</v>
      </c>
      <c r="J63" s="1" t="s">
        <v>85</v>
      </c>
    </row>
    <row r="64" spans="1:10" ht="20.25" customHeight="1" x14ac:dyDescent="0.5">
      <c r="A64" s="1" t="s">
        <v>164</v>
      </c>
      <c r="B64" s="1" t="s">
        <v>158</v>
      </c>
      <c r="C64" s="1" t="s">
        <v>153</v>
      </c>
      <c r="D64" s="1" t="s">
        <v>161</v>
      </c>
      <c r="E64" s="141">
        <v>44476</v>
      </c>
      <c r="F64" s="143">
        <v>96469</v>
      </c>
      <c r="G64" s="1">
        <v>2021</v>
      </c>
      <c r="H64" s="1" t="s">
        <v>15</v>
      </c>
      <c r="I64" s="1" t="s">
        <v>5</v>
      </c>
      <c r="J64" s="1" t="s">
        <v>86</v>
      </c>
    </row>
    <row r="65" spans="1:10" ht="20.25" customHeight="1" x14ac:dyDescent="0.5">
      <c r="A65" s="1" t="s">
        <v>164</v>
      </c>
      <c r="B65" s="1" t="s">
        <v>158</v>
      </c>
      <c r="C65" s="1" t="s">
        <v>153</v>
      </c>
      <c r="D65" s="1" t="s">
        <v>161</v>
      </c>
      <c r="E65" s="141">
        <v>44355</v>
      </c>
      <c r="F65" s="143">
        <v>87079</v>
      </c>
      <c r="G65" s="1">
        <v>2021</v>
      </c>
      <c r="H65" s="1" t="s">
        <v>4</v>
      </c>
      <c r="I65" s="1" t="s">
        <v>21</v>
      </c>
      <c r="J65" s="1" t="s">
        <v>87</v>
      </c>
    </row>
    <row r="66" spans="1:10" ht="20.25" customHeight="1" x14ac:dyDescent="0.5">
      <c r="A66" s="1" t="s">
        <v>164</v>
      </c>
      <c r="B66" s="1" t="s">
        <v>158</v>
      </c>
      <c r="C66" s="1" t="s">
        <v>153</v>
      </c>
      <c r="D66" s="1" t="s">
        <v>161</v>
      </c>
      <c r="E66" s="141">
        <v>44466</v>
      </c>
      <c r="F66" s="143">
        <v>53836</v>
      </c>
      <c r="G66" s="1">
        <v>2021</v>
      </c>
      <c r="H66" s="1" t="s">
        <v>16</v>
      </c>
      <c r="I66" s="1" t="s">
        <v>21</v>
      </c>
      <c r="J66" s="1" t="s">
        <v>88</v>
      </c>
    </row>
    <row r="67" spans="1:10" ht="20.25" customHeight="1" x14ac:dyDescent="0.5">
      <c r="A67" s="1" t="s">
        <v>164</v>
      </c>
      <c r="B67" s="1" t="s">
        <v>158</v>
      </c>
      <c r="C67" s="1" t="s">
        <v>153</v>
      </c>
      <c r="D67" s="1" t="s">
        <v>161</v>
      </c>
      <c r="E67" s="141">
        <v>44255</v>
      </c>
      <c r="F67" s="143">
        <v>63358</v>
      </c>
      <c r="G67" s="1">
        <v>2021</v>
      </c>
      <c r="H67" s="1" t="s">
        <v>12</v>
      </c>
      <c r="I67" s="1" t="s">
        <v>21</v>
      </c>
      <c r="J67" s="1" t="s">
        <v>89</v>
      </c>
    </row>
    <row r="68" spans="1:10" ht="20.25" customHeight="1" x14ac:dyDescent="0.5">
      <c r="A68" s="1" t="s">
        <v>164</v>
      </c>
      <c r="B68" s="1" t="s">
        <v>158</v>
      </c>
      <c r="C68" s="1" t="s">
        <v>153</v>
      </c>
      <c r="D68" s="1" t="s">
        <v>161</v>
      </c>
      <c r="E68" s="141">
        <v>44291</v>
      </c>
      <c r="F68" s="143">
        <v>85568</v>
      </c>
      <c r="G68" s="1">
        <v>2021</v>
      </c>
      <c r="H68" s="1" t="s">
        <v>14</v>
      </c>
      <c r="I68" s="1" t="s">
        <v>22</v>
      </c>
      <c r="J68" s="1" t="s">
        <v>90</v>
      </c>
    </row>
    <row r="69" spans="1:10" ht="20.25" customHeight="1" x14ac:dyDescent="0.5">
      <c r="A69" s="1" t="s">
        <v>164</v>
      </c>
      <c r="B69" s="1" t="s">
        <v>158</v>
      </c>
      <c r="C69" s="1" t="s">
        <v>153</v>
      </c>
      <c r="D69" s="1" t="s">
        <v>161</v>
      </c>
      <c r="E69" s="141">
        <v>44300</v>
      </c>
      <c r="F69" s="143">
        <v>64286</v>
      </c>
      <c r="G69" s="1">
        <v>2021</v>
      </c>
      <c r="H69" s="1" t="s">
        <v>9</v>
      </c>
      <c r="I69" s="1" t="s">
        <v>22</v>
      </c>
      <c r="J69" s="1" t="s">
        <v>91</v>
      </c>
    </row>
    <row r="70" spans="1:10" ht="20.25" customHeight="1" x14ac:dyDescent="0.5">
      <c r="A70" s="1" t="s">
        <v>164</v>
      </c>
      <c r="B70" s="1" t="s">
        <v>158</v>
      </c>
      <c r="C70" s="1" t="s">
        <v>153</v>
      </c>
      <c r="D70" s="1" t="s">
        <v>161</v>
      </c>
      <c r="E70" s="141">
        <v>44334</v>
      </c>
      <c r="F70" s="143">
        <v>54721</v>
      </c>
      <c r="G70" s="1">
        <v>2021</v>
      </c>
      <c r="H70" s="1" t="s">
        <v>18</v>
      </c>
      <c r="I70" s="1" t="s">
        <v>22</v>
      </c>
      <c r="J70" s="1" t="s">
        <v>92</v>
      </c>
    </row>
    <row r="71" spans="1:10" ht="20.25" customHeight="1" x14ac:dyDescent="0.5">
      <c r="A71" s="1" t="s">
        <v>164</v>
      </c>
      <c r="B71" s="1" t="s">
        <v>158</v>
      </c>
      <c r="C71" s="1" t="s">
        <v>153</v>
      </c>
      <c r="D71" s="1" t="s">
        <v>161</v>
      </c>
      <c r="E71" s="141">
        <v>44465</v>
      </c>
      <c r="F71" s="143">
        <v>13804</v>
      </c>
      <c r="G71" s="1">
        <v>2021</v>
      </c>
      <c r="H71" s="1" t="s">
        <v>19</v>
      </c>
      <c r="I71" s="1" t="s">
        <v>20</v>
      </c>
      <c r="J71" s="1" t="s">
        <v>93</v>
      </c>
    </row>
    <row r="72" spans="1:10" ht="20.25" customHeight="1" x14ac:dyDescent="0.5">
      <c r="A72" s="1" t="s">
        <v>164</v>
      </c>
      <c r="B72" s="1" t="s">
        <v>158</v>
      </c>
      <c r="C72" s="1" t="s">
        <v>153</v>
      </c>
      <c r="D72" s="1" t="s">
        <v>161</v>
      </c>
      <c r="E72" s="141">
        <v>44465</v>
      </c>
      <c r="F72" s="143">
        <v>76779</v>
      </c>
      <c r="G72" s="1">
        <v>2021</v>
      </c>
      <c r="H72" s="1" t="s">
        <v>17</v>
      </c>
      <c r="I72" s="1" t="s">
        <v>20</v>
      </c>
      <c r="J72" s="1" t="s">
        <v>94</v>
      </c>
    </row>
    <row r="73" spans="1:10" ht="20.25" customHeight="1" x14ac:dyDescent="0.5">
      <c r="A73" s="1" t="s">
        <v>164</v>
      </c>
      <c r="B73" s="1" t="s">
        <v>158</v>
      </c>
      <c r="C73" s="1" t="s">
        <v>153</v>
      </c>
      <c r="D73" s="1" t="s">
        <v>161</v>
      </c>
      <c r="E73" s="141">
        <v>44535</v>
      </c>
      <c r="F73" s="143">
        <v>74017</v>
      </c>
      <c r="G73" s="1">
        <v>2021</v>
      </c>
      <c r="H73" s="1" t="s">
        <v>6</v>
      </c>
      <c r="I73" s="1" t="s">
        <v>20</v>
      </c>
      <c r="J73" s="1" t="s">
        <v>95</v>
      </c>
    </row>
    <row r="74" spans="1:10" ht="20.25" customHeight="1" x14ac:dyDescent="0.5">
      <c r="A74" s="1" t="s">
        <v>164</v>
      </c>
      <c r="B74" s="1" t="s">
        <v>157</v>
      </c>
      <c r="C74" s="1" t="s">
        <v>153</v>
      </c>
      <c r="D74" s="1" t="s">
        <v>161</v>
      </c>
      <c r="E74" s="141">
        <v>44453</v>
      </c>
      <c r="F74" s="143">
        <v>23979</v>
      </c>
      <c r="G74" s="1">
        <v>2021</v>
      </c>
      <c r="H74" s="1" t="s">
        <v>13</v>
      </c>
      <c r="I74" s="1" t="s">
        <v>5</v>
      </c>
      <c r="J74" s="1" t="s">
        <v>96</v>
      </c>
    </row>
    <row r="75" spans="1:10" ht="20.25" customHeight="1" x14ac:dyDescent="0.5">
      <c r="A75" s="1" t="s">
        <v>164</v>
      </c>
      <c r="B75" s="1" t="s">
        <v>157</v>
      </c>
      <c r="C75" s="1" t="s">
        <v>153</v>
      </c>
      <c r="D75" s="1" t="s">
        <v>161</v>
      </c>
      <c r="E75" s="141">
        <v>44342</v>
      </c>
      <c r="F75" s="143">
        <v>13644</v>
      </c>
      <c r="G75" s="1">
        <v>2021</v>
      </c>
      <c r="H75" s="1" t="s">
        <v>11</v>
      </c>
      <c r="I75" s="1" t="s">
        <v>5</v>
      </c>
      <c r="J75" s="1" t="s">
        <v>97</v>
      </c>
    </row>
    <row r="76" spans="1:10" ht="20.25" customHeight="1" x14ac:dyDescent="0.5">
      <c r="A76" s="1" t="s">
        <v>164</v>
      </c>
      <c r="B76" s="1" t="s">
        <v>157</v>
      </c>
      <c r="C76" s="1" t="s">
        <v>153</v>
      </c>
      <c r="D76" s="1" t="s">
        <v>161</v>
      </c>
      <c r="E76" s="141">
        <v>44306</v>
      </c>
      <c r="F76" s="143">
        <v>44447</v>
      </c>
      <c r="G76" s="1">
        <v>2021</v>
      </c>
      <c r="H76" s="1" t="s">
        <v>15</v>
      </c>
      <c r="I76" s="1" t="s">
        <v>5</v>
      </c>
      <c r="J76" s="1" t="s">
        <v>98</v>
      </c>
    </row>
    <row r="77" spans="1:10" ht="20.25" customHeight="1" x14ac:dyDescent="0.5">
      <c r="A77" s="1" t="s">
        <v>164</v>
      </c>
      <c r="B77" s="1" t="s">
        <v>157</v>
      </c>
      <c r="C77" s="1" t="s">
        <v>153</v>
      </c>
      <c r="D77" s="1" t="s">
        <v>161</v>
      </c>
      <c r="E77" s="141">
        <v>44465</v>
      </c>
      <c r="F77" s="143">
        <v>49606</v>
      </c>
      <c r="G77" s="1">
        <v>2021</v>
      </c>
      <c r="H77" s="1" t="s">
        <v>4</v>
      </c>
      <c r="I77" s="1" t="s">
        <v>21</v>
      </c>
      <c r="J77" s="1" t="s">
        <v>99</v>
      </c>
    </row>
    <row r="78" spans="1:10" ht="20.25" customHeight="1" x14ac:dyDescent="0.5">
      <c r="A78" s="1" t="s">
        <v>164</v>
      </c>
      <c r="B78" s="1" t="s">
        <v>157</v>
      </c>
      <c r="C78" s="1" t="s">
        <v>153</v>
      </c>
      <c r="D78" s="1" t="s">
        <v>161</v>
      </c>
      <c r="E78" s="141">
        <v>44264</v>
      </c>
      <c r="F78" s="143">
        <v>23697</v>
      </c>
      <c r="G78" s="1">
        <v>2021</v>
      </c>
      <c r="H78" s="1" t="s">
        <v>16</v>
      </c>
      <c r="I78" s="1" t="s">
        <v>21</v>
      </c>
      <c r="J78" s="1" t="s">
        <v>100</v>
      </c>
    </row>
    <row r="79" spans="1:10" ht="20.25" customHeight="1" x14ac:dyDescent="0.5">
      <c r="A79" s="1" t="s">
        <v>164</v>
      </c>
      <c r="B79" s="1" t="s">
        <v>157</v>
      </c>
      <c r="C79" s="1" t="s">
        <v>153</v>
      </c>
      <c r="D79" s="1" t="s">
        <v>161</v>
      </c>
      <c r="E79" s="141">
        <v>44342</v>
      </c>
      <c r="F79" s="143">
        <v>51914</v>
      </c>
      <c r="G79" s="1">
        <v>2021</v>
      </c>
      <c r="H79" s="1" t="s">
        <v>12</v>
      </c>
      <c r="I79" s="1" t="s">
        <v>21</v>
      </c>
      <c r="J79" s="1" t="s">
        <v>101</v>
      </c>
    </row>
    <row r="80" spans="1:10" ht="20.25" customHeight="1" x14ac:dyDescent="0.5">
      <c r="A80" s="1" t="s">
        <v>164</v>
      </c>
      <c r="B80" s="1" t="s">
        <v>157</v>
      </c>
      <c r="C80" s="1" t="s">
        <v>153</v>
      </c>
      <c r="D80" s="1" t="s">
        <v>161</v>
      </c>
      <c r="E80" s="141">
        <v>44306</v>
      </c>
      <c r="F80" s="143">
        <v>50196</v>
      </c>
      <c r="G80" s="1">
        <v>2021</v>
      </c>
      <c r="H80" s="1" t="s">
        <v>14</v>
      </c>
      <c r="I80" s="1" t="s">
        <v>22</v>
      </c>
      <c r="J80" s="1" t="s">
        <v>102</v>
      </c>
    </row>
    <row r="81" spans="1:10" ht="20.25" customHeight="1" x14ac:dyDescent="0.5">
      <c r="A81" s="1" t="s">
        <v>164</v>
      </c>
      <c r="B81" s="1" t="s">
        <v>157</v>
      </c>
      <c r="C81" s="1" t="s">
        <v>153</v>
      </c>
      <c r="D81" s="1" t="s">
        <v>161</v>
      </c>
      <c r="E81" s="141">
        <v>44250</v>
      </c>
      <c r="F81" s="143">
        <v>88701</v>
      </c>
      <c r="G81" s="1">
        <v>2021</v>
      </c>
      <c r="H81" s="1" t="s">
        <v>9</v>
      </c>
      <c r="I81" s="1" t="s">
        <v>22</v>
      </c>
      <c r="J81" s="1" t="s">
        <v>103</v>
      </c>
    </row>
    <row r="82" spans="1:10" ht="20.25" customHeight="1" x14ac:dyDescent="0.5">
      <c r="A82" s="1" t="s">
        <v>164</v>
      </c>
      <c r="B82" s="1" t="s">
        <v>157</v>
      </c>
      <c r="C82" s="1" t="s">
        <v>153</v>
      </c>
      <c r="D82" s="1" t="s">
        <v>161</v>
      </c>
      <c r="E82" s="141">
        <v>44362</v>
      </c>
      <c r="F82" s="143">
        <v>74737</v>
      </c>
      <c r="G82" s="1">
        <v>2021</v>
      </c>
      <c r="H82" s="1" t="s">
        <v>18</v>
      </c>
      <c r="I82" s="1" t="s">
        <v>22</v>
      </c>
      <c r="J82" s="1" t="s">
        <v>104</v>
      </c>
    </row>
    <row r="83" spans="1:10" ht="20.25" customHeight="1" x14ac:dyDescent="0.5">
      <c r="A83" s="1" t="s">
        <v>164</v>
      </c>
      <c r="B83" s="1" t="s">
        <v>157</v>
      </c>
      <c r="C83" s="1" t="s">
        <v>153</v>
      </c>
      <c r="D83" s="1" t="s">
        <v>161</v>
      </c>
      <c r="E83" s="141">
        <v>44299</v>
      </c>
      <c r="F83" s="143">
        <v>57704</v>
      </c>
      <c r="G83" s="1">
        <v>2021</v>
      </c>
      <c r="H83" s="1" t="s">
        <v>19</v>
      </c>
      <c r="I83" s="1" t="s">
        <v>20</v>
      </c>
      <c r="J83" s="1" t="s">
        <v>105</v>
      </c>
    </row>
    <row r="84" spans="1:10" ht="20.25" customHeight="1" x14ac:dyDescent="0.5">
      <c r="A84" s="1" t="s">
        <v>164</v>
      </c>
      <c r="B84" s="1" t="s">
        <v>157</v>
      </c>
      <c r="C84" s="1" t="s">
        <v>153</v>
      </c>
      <c r="D84" s="1" t="s">
        <v>161</v>
      </c>
      <c r="E84" s="141">
        <v>44453</v>
      </c>
      <c r="F84" s="143">
        <v>40850</v>
      </c>
      <c r="G84" s="1">
        <v>2021</v>
      </c>
      <c r="H84" s="1" t="s">
        <v>17</v>
      </c>
      <c r="I84" s="1" t="s">
        <v>20</v>
      </c>
      <c r="J84" s="1" t="s">
        <v>106</v>
      </c>
    </row>
    <row r="85" spans="1:10" ht="20.25" customHeight="1" x14ac:dyDescent="0.5">
      <c r="A85" s="1" t="s">
        <v>164</v>
      </c>
      <c r="B85" s="1" t="s">
        <v>157</v>
      </c>
      <c r="C85" s="1" t="s">
        <v>153</v>
      </c>
      <c r="D85" s="1" t="s">
        <v>161</v>
      </c>
      <c r="E85" s="141">
        <v>44528</v>
      </c>
      <c r="F85" s="143">
        <v>80563</v>
      </c>
      <c r="G85" s="1">
        <v>2021</v>
      </c>
      <c r="H85" s="1" t="s">
        <v>6</v>
      </c>
      <c r="I85" s="1" t="s">
        <v>20</v>
      </c>
      <c r="J85" s="1" t="s">
        <v>107</v>
      </c>
    </row>
    <row r="86" spans="1:10" ht="20.25" customHeight="1" x14ac:dyDescent="0.5">
      <c r="A86" s="1" t="s">
        <v>164</v>
      </c>
      <c r="B86" s="1" t="s">
        <v>159</v>
      </c>
      <c r="C86" s="1" t="s">
        <v>153</v>
      </c>
      <c r="D86" s="1" t="s">
        <v>161</v>
      </c>
      <c r="E86" s="141">
        <v>44355</v>
      </c>
      <c r="F86" s="143">
        <v>35938</v>
      </c>
      <c r="G86" s="1">
        <v>2021</v>
      </c>
      <c r="H86" s="1" t="s">
        <v>13</v>
      </c>
      <c r="I86" s="1" t="s">
        <v>5</v>
      </c>
      <c r="J86" s="1" t="s">
        <v>108</v>
      </c>
    </row>
    <row r="87" spans="1:10" ht="20.25" customHeight="1" x14ac:dyDescent="0.5">
      <c r="A87" s="1" t="s">
        <v>164</v>
      </c>
      <c r="B87" s="1" t="s">
        <v>159</v>
      </c>
      <c r="C87" s="1" t="s">
        <v>153</v>
      </c>
      <c r="D87" s="1" t="s">
        <v>161</v>
      </c>
      <c r="E87" s="141">
        <v>44453</v>
      </c>
      <c r="F87" s="143">
        <v>91122</v>
      </c>
      <c r="G87" s="1">
        <v>2021</v>
      </c>
      <c r="H87" s="1" t="s">
        <v>11</v>
      </c>
      <c r="I87" s="1" t="s">
        <v>5</v>
      </c>
      <c r="J87" s="1" t="s">
        <v>109</v>
      </c>
    </row>
    <row r="88" spans="1:10" ht="20.25" customHeight="1" x14ac:dyDescent="0.5">
      <c r="A88" s="1" t="s">
        <v>164</v>
      </c>
      <c r="B88" s="1" t="s">
        <v>159</v>
      </c>
      <c r="C88" s="1" t="s">
        <v>153</v>
      </c>
      <c r="D88" s="1" t="s">
        <v>161</v>
      </c>
      <c r="E88" s="141">
        <v>44497</v>
      </c>
      <c r="F88" s="143">
        <v>87887</v>
      </c>
      <c r="G88" s="1">
        <v>2021</v>
      </c>
      <c r="H88" s="1" t="s">
        <v>15</v>
      </c>
      <c r="I88" s="1" t="s">
        <v>5</v>
      </c>
      <c r="J88" s="1" t="s">
        <v>110</v>
      </c>
    </row>
    <row r="89" spans="1:10" ht="20.25" customHeight="1" x14ac:dyDescent="0.5">
      <c r="A89" s="1" t="s">
        <v>164</v>
      </c>
      <c r="B89" s="1" t="s">
        <v>159</v>
      </c>
      <c r="C89" s="1" t="s">
        <v>153</v>
      </c>
      <c r="D89" s="1" t="s">
        <v>161</v>
      </c>
      <c r="E89" s="141">
        <v>44412</v>
      </c>
      <c r="F89" s="143">
        <v>12024</v>
      </c>
      <c r="G89" s="1">
        <v>2021</v>
      </c>
      <c r="H89" s="1" t="s">
        <v>4</v>
      </c>
      <c r="I89" s="1" t="s">
        <v>21</v>
      </c>
      <c r="J89" s="1" t="s">
        <v>111</v>
      </c>
    </row>
    <row r="90" spans="1:10" ht="20.25" customHeight="1" x14ac:dyDescent="0.5">
      <c r="A90" s="1" t="s">
        <v>164</v>
      </c>
      <c r="B90" s="1" t="s">
        <v>159</v>
      </c>
      <c r="C90" s="1" t="s">
        <v>153</v>
      </c>
      <c r="D90" s="1" t="s">
        <v>161</v>
      </c>
      <c r="E90" s="141">
        <v>44412</v>
      </c>
      <c r="F90" s="143">
        <v>50503</v>
      </c>
      <c r="G90" s="1">
        <v>2021</v>
      </c>
      <c r="H90" s="1" t="s">
        <v>16</v>
      </c>
      <c r="I90" s="1" t="s">
        <v>21</v>
      </c>
      <c r="J90" s="1" t="s">
        <v>112</v>
      </c>
    </row>
    <row r="91" spans="1:10" ht="20.25" customHeight="1" x14ac:dyDescent="0.5">
      <c r="A91" s="1" t="s">
        <v>164</v>
      </c>
      <c r="B91" s="1" t="s">
        <v>159</v>
      </c>
      <c r="C91" s="1" t="s">
        <v>153</v>
      </c>
      <c r="D91" s="1" t="s">
        <v>161</v>
      </c>
      <c r="E91" s="141">
        <v>44332</v>
      </c>
      <c r="F91" s="143">
        <v>68224</v>
      </c>
      <c r="G91" s="1">
        <v>2021</v>
      </c>
      <c r="H91" s="1" t="s">
        <v>12</v>
      </c>
      <c r="I91" s="1" t="s">
        <v>21</v>
      </c>
      <c r="J91" s="1" t="s">
        <v>113</v>
      </c>
    </row>
    <row r="92" spans="1:10" ht="20.25" customHeight="1" x14ac:dyDescent="0.5">
      <c r="A92" s="1" t="s">
        <v>164</v>
      </c>
      <c r="B92" s="1" t="s">
        <v>159</v>
      </c>
      <c r="C92" s="1" t="s">
        <v>153</v>
      </c>
      <c r="D92" s="1" t="s">
        <v>161</v>
      </c>
      <c r="E92" s="141">
        <v>44347</v>
      </c>
      <c r="F92" s="143">
        <v>10014</v>
      </c>
      <c r="G92" s="1">
        <v>2021</v>
      </c>
      <c r="H92" s="1" t="s">
        <v>14</v>
      </c>
      <c r="I92" s="1" t="s">
        <v>22</v>
      </c>
      <c r="J92" s="1" t="s">
        <v>114</v>
      </c>
    </row>
    <row r="93" spans="1:10" ht="20.25" customHeight="1" x14ac:dyDescent="0.5">
      <c r="A93" s="1" t="s">
        <v>164</v>
      </c>
      <c r="B93" s="1" t="s">
        <v>159</v>
      </c>
      <c r="C93" s="1" t="s">
        <v>153</v>
      </c>
      <c r="D93" s="1" t="s">
        <v>161</v>
      </c>
      <c r="E93" s="141">
        <v>44221</v>
      </c>
      <c r="F93" s="143">
        <v>88585</v>
      </c>
      <c r="G93" s="1">
        <v>2021</v>
      </c>
      <c r="H93" s="1" t="s">
        <v>9</v>
      </c>
      <c r="I93" s="1" t="s">
        <v>22</v>
      </c>
      <c r="J93" s="1" t="s">
        <v>115</v>
      </c>
    </row>
    <row r="94" spans="1:10" ht="20.25" customHeight="1" x14ac:dyDescent="0.5">
      <c r="A94" s="1" t="s">
        <v>164</v>
      </c>
      <c r="B94" s="1" t="s">
        <v>159</v>
      </c>
      <c r="C94" s="1" t="s">
        <v>153</v>
      </c>
      <c r="D94" s="1" t="s">
        <v>161</v>
      </c>
      <c r="E94" s="141">
        <v>44221</v>
      </c>
      <c r="F94" s="143">
        <v>18981</v>
      </c>
      <c r="G94" s="1">
        <v>2021</v>
      </c>
      <c r="H94" s="1" t="s">
        <v>18</v>
      </c>
      <c r="I94" s="1" t="s">
        <v>22</v>
      </c>
      <c r="J94" s="1" t="s">
        <v>116</v>
      </c>
    </row>
    <row r="95" spans="1:10" ht="20.25" customHeight="1" x14ac:dyDescent="0.5">
      <c r="A95" s="1" t="s">
        <v>164</v>
      </c>
      <c r="B95" s="1" t="s">
        <v>159</v>
      </c>
      <c r="C95" s="1" t="s">
        <v>153</v>
      </c>
      <c r="D95" s="1" t="s">
        <v>161</v>
      </c>
      <c r="E95" s="141">
        <v>44299</v>
      </c>
      <c r="F95" s="143">
        <v>57068</v>
      </c>
      <c r="G95" s="1">
        <v>2021</v>
      </c>
      <c r="H95" s="1" t="s">
        <v>19</v>
      </c>
      <c r="I95" s="1" t="s">
        <v>20</v>
      </c>
      <c r="J95" s="1" t="s">
        <v>117</v>
      </c>
    </row>
    <row r="96" spans="1:10" ht="20.25" customHeight="1" x14ac:dyDescent="0.5">
      <c r="A96" s="1" t="s">
        <v>164</v>
      </c>
      <c r="B96" s="1" t="s">
        <v>159</v>
      </c>
      <c r="C96" s="1" t="s">
        <v>153</v>
      </c>
      <c r="D96" s="1" t="s">
        <v>161</v>
      </c>
      <c r="E96" s="141">
        <v>44325</v>
      </c>
      <c r="F96" s="143">
        <v>69284</v>
      </c>
      <c r="G96" s="1">
        <v>2021</v>
      </c>
      <c r="H96" s="1" t="s">
        <v>17</v>
      </c>
      <c r="I96" s="1" t="s">
        <v>20</v>
      </c>
      <c r="J96" s="1" t="s">
        <v>118</v>
      </c>
    </row>
    <row r="97" spans="1:10" ht="20.25" customHeight="1" x14ac:dyDescent="0.5">
      <c r="A97" s="1" t="s">
        <v>164</v>
      </c>
      <c r="B97" s="1" t="s">
        <v>159</v>
      </c>
      <c r="C97" s="1" t="s">
        <v>153</v>
      </c>
      <c r="D97" s="1" t="s">
        <v>161</v>
      </c>
      <c r="E97" s="141">
        <v>44453</v>
      </c>
      <c r="F97" s="143">
        <v>37407</v>
      </c>
      <c r="G97" s="1">
        <v>2021</v>
      </c>
      <c r="H97" s="1" t="s">
        <v>6</v>
      </c>
      <c r="I97" s="1" t="s">
        <v>20</v>
      </c>
      <c r="J97" s="1" t="s">
        <v>119</v>
      </c>
    </row>
    <row r="98" spans="1:10" ht="20.25" customHeight="1" x14ac:dyDescent="0.5">
      <c r="A98" s="1" t="s">
        <v>164</v>
      </c>
      <c r="B98" s="1" t="s">
        <v>160</v>
      </c>
      <c r="C98" s="1" t="s">
        <v>153</v>
      </c>
      <c r="D98" s="1" t="s">
        <v>161</v>
      </c>
      <c r="E98" s="141">
        <v>44777</v>
      </c>
      <c r="F98" s="143">
        <v>50670</v>
      </c>
      <c r="G98" s="1">
        <v>2022</v>
      </c>
      <c r="H98" s="1" t="s">
        <v>13</v>
      </c>
      <c r="I98" s="1" t="s">
        <v>5</v>
      </c>
      <c r="J98" s="1" t="s">
        <v>120</v>
      </c>
    </row>
    <row r="99" spans="1:10" ht="20.25" customHeight="1" x14ac:dyDescent="0.5">
      <c r="A99" s="1" t="s">
        <v>164</v>
      </c>
      <c r="B99" s="1" t="s">
        <v>160</v>
      </c>
      <c r="C99" s="1" t="s">
        <v>153</v>
      </c>
      <c r="D99" s="1" t="s">
        <v>161</v>
      </c>
      <c r="E99" s="141">
        <v>44893</v>
      </c>
      <c r="F99" s="143">
        <v>73943</v>
      </c>
      <c r="G99" s="1">
        <v>2022</v>
      </c>
      <c r="H99" s="1" t="s">
        <v>11</v>
      </c>
      <c r="I99" s="1" t="s">
        <v>5</v>
      </c>
      <c r="J99" s="1" t="s">
        <v>121</v>
      </c>
    </row>
    <row r="100" spans="1:10" ht="20.25" customHeight="1" x14ac:dyDescent="0.5">
      <c r="A100" s="1" t="s">
        <v>164</v>
      </c>
      <c r="B100" s="1" t="s">
        <v>160</v>
      </c>
      <c r="C100" s="1" t="s">
        <v>153</v>
      </c>
      <c r="D100" s="1" t="s">
        <v>161</v>
      </c>
      <c r="E100" s="141">
        <v>44769</v>
      </c>
      <c r="F100" s="143">
        <v>82315</v>
      </c>
      <c r="G100" s="1">
        <v>2022</v>
      </c>
      <c r="H100" s="1" t="s">
        <v>15</v>
      </c>
      <c r="I100" s="1" t="s">
        <v>5</v>
      </c>
      <c r="J100" s="1" t="s">
        <v>122</v>
      </c>
    </row>
    <row r="101" spans="1:10" ht="20.25" customHeight="1" x14ac:dyDescent="0.5">
      <c r="A101" s="1" t="s">
        <v>164</v>
      </c>
      <c r="B101" s="1" t="s">
        <v>160</v>
      </c>
      <c r="C101" s="1" t="s">
        <v>153</v>
      </c>
      <c r="D101" s="1" t="s">
        <v>161</v>
      </c>
      <c r="E101" s="141">
        <v>44664</v>
      </c>
      <c r="F101" s="143">
        <v>39996</v>
      </c>
      <c r="G101" s="1">
        <v>2022</v>
      </c>
      <c r="H101" s="1" t="s">
        <v>4</v>
      </c>
      <c r="I101" s="1" t="s">
        <v>21</v>
      </c>
      <c r="J101" s="1" t="s">
        <v>123</v>
      </c>
    </row>
    <row r="102" spans="1:10" ht="20.25" customHeight="1" x14ac:dyDescent="0.5">
      <c r="A102" s="1" t="s">
        <v>164</v>
      </c>
      <c r="B102" s="1" t="s">
        <v>160</v>
      </c>
      <c r="C102" s="1" t="s">
        <v>153</v>
      </c>
      <c r="D102" s="1" t="s">
        <v>161</v>
      </c>
      <c r="E102" s="141">
        <v>44620</v>
      </c>
      <c r="F102" s="143">
        <v>21987</v>
      </c>
      <c r="G102" s="1">
        <v>2022</v>
      </c>
      <c r="H102" s="1" t="s">
        <v>16</v>
      </c>
      <c r="I102" s="1" t="s">
        <v>21</v>
      </c>
      <c r="J102" s="1" t="s">
        <v>124</v>
      </c>
    </row>
    <row r="103" spans="1:10" ht="20.25" customHeight="1" x14ac:dyDescent="0.5">
      <c r="A103" s="1" t="s">
        <v>164</v>
      </c>
      <c r="B103" s="1" t="s">
        <v>160</v>
      </c>
      <c r="C103" s="1" t="s">
        <v>153</v>
      </c>
      <c r="D103" s="1" t="s">
        <v>161</v>
      </c>
      <c r="E103" s="141">
        <v>44777</v>
      </c>
      <c r="F103" s="143">
        <v>98340</v>
      </c>
      <c r="G103" s="1">
        <v>2022</v>
      </c>
      <c r="H103" s="1" t="s">
        <v>12</v>
      </c>
      <c r="I103" s="1" t="s">
        <v>21</v>
      </c>
      <c r="J103" s="1" t="s">
        <v>125</v>
      </c>
    </row>
    <row r="104" spans="1:10" ht="20.25" customHeight="1" x14ac:dyDescent="0.5">
      <c r="A104" s="1" t="s">
        <v>164</v>
      </c>
      <c r="B104" s="1" t="s">
        <v>160</v>
      </c>
      <c r="C104" s="1" t="s">
        <v>153</v>
      </c>
      <c r="D104" s="1" t="s">
        <v>161</v>
      </c>
      <c r="E104" s="141">
        <v>44692</v>
      </c>
      <c r="F104" s="143">
        <v>67849</v>
      </c>
      <c r="G104" s="1">
        <v>2022</v>
      </c>
      <c r="H104" s="1" t="s">
        <v>14</v>
      </c>
      <c r="I104" s="1" t="s">
        <v>22</v>
      </c>
      <c r="J104" s="1" t="s">
        <v>126</v>
      </c>
    </row>
    <row r="105" spans="1:10" ht="20.25" customHeight="1" x14ac:dyDescent="0.5">
      <c r="A105" s="1" t="s">
        <v>164</v>
      </c>
      <c r="B105" s="1" t="s">
        <v>160</v>
      </c>
      <c r="C105" s="1" t="s">
        <v>153</v>
      </c>
      <c r="D105" s="1" t="s">
        <v>161</v>
      </c>
      <c r="E105" s="141">
        <v>44825</v>
      </c>
      <c r="F105" s="143">
        <v>15738</v>
      </c>
      <c r="G105" s="1">
        <v>2022</v>
      </c>
      <c r="H105" s="1" t="s">
        <v>9</v>
      </c>
      <c r="I105" s="1" t="s">
        <v>22</v>
      </c>
      <c r="J105" s="1" t="s">
        <v>127</v>
      </c>
    </row>
    <row r="106" spans="1:10" ht="20.25" customHeight="1" x14ac:dyDescent="0.5">
      <c r="A106" s="1" t="s">
        <v>164</v>
      </c>
      <c r="B106" s="1" t="s">
        <v>160</v>
      </c>
      <c r="C106" s="1" t="s">
        <v>153</v>
      </c>
      <c r="D106" s="1" t="s">
        <v>161</v>
      </c>
      <c r="E106" s="141">
        <v>44825</v>
      </c>
      <c r="F106" s="143">
        <v>24815</v>
      </c>
      <c r="G106" s="1">
        <v>2022</v>
      </c>
      <c r="H106" s="1" t="s">
        <v>18</v>
      </c>
      <c r="I106" s="1" t="s">
        <v>22</v>
      </c>
      <c r="J106" s="1" t="s">
        <v>128</v>
      </c>
    </row>
    <row r="107" spans="1:10" ht="20.25" customHeight="1" x14ac:dyDescent="0.5">
      <c r="A107" s="1" t="s">
        <v>164</v>
      </c>
      <c r="B107" s="1" t="s">
        <v>160</v>
      </c>
      <c r="C107" s="1" t="s">
        <v>153</v>
      </c>
      <c r="D107" s="1" t="s">
        <v>161</v>
      </c>
      <c r="E107" s="141">
        <v>44845</v>
      </c>
      <c r="F107" s="143">
        <v>62319</v>
      </c>
      <c r="G107" s="1">
        <v>2022</v>
      </c>
      <c r="H107" s="1" t="s">
        <v>19</v>
      </c>
      <c r="I107" s="1" t="s">
        <v>20</v>
      </c>
      <c r="J107" s="1" t="s">
        <v>129</v>
      </c>
    </row>
    <row r="108" spans="1:10" ht="20.25" customHeight="1" x14ac:dyDescent="0.5">
      <c r="A108" s="1" t="s">
        <v>164</v>
      </c>
      <c r="B108" s="1" t="s">
        <v>160</v>
      </c>
      <c r="C108" s="1" t="s">
        <v>153</v>
      </c>
      <c r="D108" s="1" t="s">
        <v>161</v>
      </c>
      <c r="E108" s="141">
        <v>44868</v>
      </c>
      <c r="F108" s="143">
        <v>45975</v>
      </c>
      <c r="G108" s="1">
        <v>2022</v>
      </c>
      <c r="H108" s="1" t="s">
        <v>17</v>
      </c>
      <c r="I108" s="1" t="s">
        <v>20</v>
      </c>
      <c r="J108" s="1" t="s">
        <v>130</v>
      </c>
    </row>
    <row r="109" spans="1:10" ht="20.25" customHeight="1" x14ac:dyDescent="0.5">
      <c r="A109" s="1" t="s">
        <v>164</v>
      </c>
      <c r="B109" s="1" t="s">
        <v>160</v>
      </c>
      <c r="C109" s="1" t="s">
        <v>153</v>
      </c>
      <c r="D109" s="1" t="s">
        <v>161</v>
      </c>
      <c r="E109" s="141">
        <v>44868</v>
      </c>
      <c r="F109" s="143">
        <v>66180</v>
      </c>
      <c r="G109" s="1">
        <v>2022</v>
      </c>
      <c r="H109" s="1" t="s">
        <v>6</v>
      </c>
      <c r="I109" s="1" t="s">
        <v>20</v>
      </c>
      <c r="J109" s="1" t="s">
        <v>131</v>
      </c>
    </row>
    <row r="110" spans="1:10" ht="20.25" customHeight="1" x14ac:dyDescent="0.5">
      <c r="A110" s="1" t="s">
        <v>164</v>
      </c>
      <c r="B110" s="1" t="s">
        <v>158</v>
      </c>
      <c r="C110" s="1" t="s">
        <v>153</v>
      </c>
      <c r="D110" s="1" t="s">
        <v>161</v>
      </c>
      <c r="E110" s="141">
        <v>44893</v>
      </c>
      <c r="F110" s="143">
        <v>73922</v>
      </c>
      <c r="G110" s="1">
        <v>2022</v>
      </c>
      <c r="H110" s="1" t="s">
        <v>13</v>
      </c>
      <c r="I110" s="1" t="s">
        <v>5</v>
      </c>
      <c r="J110" s="1" t="s">
        <v>132</v>
      </c>
    </row>
    <row r="111" spans="1:10" ht="20.25" customHeight="1" x14ac:dyDescent="0.5">
      <c r="A111" s="1" t="s">
        <v>164</v>
      </c>
      <c r="B111" s="1" t="s">
        <v>158</v>
      </c>
      <c r="C111" s="1" t="s">
        <v>153</v>
      </c>
      <c r="D111" s="1" t="s">
        <v>161</v>
      </c>
      <c r="E111" s="141">
        <v>44845</v>
      </c>
      <c r="F111" s="143">
        <v>90035</v>
      </c>
      <c r="G111" s="1">
        <v>2022</v>
      </c>
      <c r="H111" s="1" t="s">
        <v>11</v>
      </c>
      <c r="I111" s="1" t="s">
        <v>5</v>
      </c>
      <c r="J111" s="1" t="s">
        <v>133</v>
      </c>
    </row>
    <row r="112" spans="1:10" ht="20.25" customHeight="1" x14ac:dyDescent="0.5">
      <c r="A112" s="1" t="s">
        <v>164</v>
      </c>
      <c r="B112" s="1" t="s">
        <v>158</v>
      </c>
      <c r="C112" s="1" t="s">
        <v>153</v>
      </c>
      <c r="D112" s="1" t="s">
        <v>161</v>
      </c>
      <c r="E112" s="141">
        <v>44830</v>
      </c>
      <c r="F112" s="143">
        <v>29742</v>
      </c>
      <c r="G112" s="1">
        <v>2022</v>
      </c>
      <c r="H112" s="1" t="s">
        <v>15</v>
      </c>
      <c r="I112" s="1" t="s">
        <v>5</v>
      </c>
      <c r="J112" s="1" t="s">
        <v>134</v>
      </c>
    </row>
    <row r="113" spans="1:10" ht="20.25" customHeight="1" x14ac:dyDescent="0.5">
      <c r="A113" s="1" t="s">
        <v>164</v>
      </c>
      <c r="B113" s="1" t="s">
        <v>158</v>
      </c>
      <c r="C113" s="1" t="s">
        <v>153</v>
      </c>
      <c r="D113" s="1" t="s">
        <v>161</v>
      </c>
      <c r="E113" s="141">
        <v>44586</v>
      </c>
      <c r="F113" s="143">
        <v>18018</v>
      </c>
      <c r="G113" s="1">
        <v>2022</v>
      </c>
      <c r="H113" s="1" t="s">
        <v>4</v>
      </c>
      <c r="I113" s="1" t="s">
        <v>21</v>
      </c>
      <c r="J113" s="1" t="s">
        <v>135</v>
      </c>
    </row>
    <row r="114" spans="1:10" ht="20.25" customHeight="1" x14ac:dyDescent="0.5">
      <c r="A114" s="1" t="s">
        <v>164</v>
      </c>
      <c r="B114" s="1" t="s">
        <v>158</v>
      </c>
      <c r="C114" s="1" t="s">
        <v>153</v>
      </c>
      <c r="D114" s="1" t="s">
        <v>161</v>
      </c>
      <c r="E114" s="141">
        <v>44618</v>
      </c>
      <c r="F114" s="143">
        <v>71370</v>
      </c>
      <c r="G114" s="1">
        <v>2022</v>
      </c>
      <c r="H114" s="1" t="s">
        <v>16</v>
      </c>
      <c r="I114" s="1" t="s">
        <v>21</v>
      </c>
      <c r="J114" s="1" t="s">
        <v>136</v>
      </c>
    </row>
    <row r="115" spans="1:10" ht="20.25" customHeight="1" x14ac:dyDescent="0.5">
      <c r="A115" s="1" t="s">
        <v>164</v>
      </c>
      <c r="B115" s="1" t="s">
        <v>158</v>
      </c>
      <c r="C115" s="1" t="s">
        <v>153</v>
      </c>
      <c r="D115" s="1" t="s">
        <v>161</v>
      </c>
      <c r="E115" s="141">
        <v>44777</v>
      </c>
      <c r="F115" s="143">
        <v>18717</v>
      </c>
      <c r="G115" s="1">
        <v>2022</v>
      </c>
      <c r="H115" s="1" t="s">
        <v>12</v>
      </c>
      <c r="I115" s="1" t="s">
        <v>21</v>
      </c>
      <c r="J115" s="1" t="s">
        <v>137</v>
      </c>
    </row>
    <row r="116" spans="1:10" ht="20.25" customHeight="1" x14ac:dyDescent="0.5">
      <c r="A116" s="1" t="s">
        <v>164</v>
      </c>
      <c r="B116" s="1" t="s">
        <v>158</v>
      </c>
      <c r="C116" s="1" t="s">
        <v>153</v>
      </c>
      <c r="D116" s="1" t="s">
        <v>161</v>
      </c>
      <c r="E116" s="141">
        <v>44845</v>
      </c>
      <c r="F116" s="143">
        <v>43443</v>
      </c>
      <c r="G116" s="1">
        <v>2022</v>
      </c>
      <c r="H116" s="1" t="s">
        <v>14</v>
      </c>
      <c r="I116" s="1" t="s">
        <v>22</v>
      </c>
      <c r="J116" s="1" t="s">
        <v>138</v>
      </c>
    </row>
    <row r="117" spans="1:10" ht="20.25" customHeight="1" x14ac:dyDescent="0.5">
      <c r="A117" s="1" t="s">
        <v>164</v>
      </c>
      <c r="B117" s="1" t="s">
        <v>158</v>
      </c>
      <c r="C117" s="1" t="s">
        <v>153</v>
      </c>
      <c r="D117" s="1" t="s">
        <v>161</v>
      </c>
      <c r="E117" s="141">
        <v>44848</v>
      </c>
      <c r="F117" s="143">
        <v>97950</v>
      </c>
      <c r="G117" s="1">
        <v>2022</v>
      </c>
      <c r="H117" s="1" t="s">
        <v>9</v>
      </c>
      <c r="I117" s="1" t="s">
        <v>22</v>
      </c>
      <c r="J117" s="1" t="s">
        <v>139</v>
      </c>
    </row>
    <row r="118" spans="1:10" ht="20.25" customHeight="1" x14ac:dyDescent="0.5">
      <c r="A118" s="1" t="s">
        <v>164</v>
      </c>
      <c r="B118" s="1" t="s">
        <v>158</v>
      </c>
      <c r="C118" s="1" t="s">
        <v>153</v>
      </c>
      <c r="D118" s="1" t="s">
        <v>161</v>
      </c>
      <c r="E118" s="141">
        <v>44592</v>
      </c>
      <c r="F118" s="143">
        <v>80487</v>
      </c>
      <c r="G118" s="1">
        <v>2022</v>
      </c>
      <c r="H118" s="1" t="s">
        <v>18</v>
      </c>
      <c r="I118" s="1" t="s">
        <v>22</v>
      </c>
      <c r="J118" s="1" t="s">
        <v>140</v>
      </c>
    </row>
    <row r="119" spans="1:10" ht="20.25" customHeight="1" x14ac:dyDescent="0.5">
      <c r="A119" s="1" t="s">
        <v>164</v>
      </c>
      <c r="B119" s="1" t="s">
        <v>158</v>
      </c>
      <c r="C119" s="1" t="s">
        <v>153</v>
      </c>
      <c r="D119" s="1" t="s">
        <v>161</v>
      </c>
      <c r="E119" s="141">
        <v>44853</v>
      </c>
      <c r="F119" s="143">
        <v>68091</v>
      </c>
      <c r="G119" s="1">
        <v>2022</v>
      </c>
      <c r="H119" s="1" t="s">
        <v>19</v>
      </c>
      <c r="I119" s="1" t="s">
        <v>20</v>
      </c>
      <c r="J119" s="1" t="s">
        <v>141</v>
      </c>
    </row>
    <row r="120" spans="1:10" ht="20.25" customHeight="1" x14ac:dyDescent="0.5">
      <c r="A120" s="1" t="s">
        <v>164</v>
      </c>
      <c r="B120" s="1" t="s">
        <v>158</v>
      </c>
      <c r="C120" s="1" t="s">
        <v>153</v>
      </c>
      <c r="D120" s="1" t="s">
        <v>161</v>
      </c>
      <c r="E120" s="141">
        <v>44748</v>
      </c>
      <c r="F120" s="143">
        <v>11317</v>
      </c>
      <c r="G120" s="1">
        <v>2022</v>
      </c>
      <c r="H120" s="1" t="s">
        <v>17</v>
      </c>
      <c r="I120" s="1" t="s">
        <v>20</v>
      </c>
      <c r="J120" s="1" t="s">
        <v>142</v>
      </c>
    </row>
    <row r="121" spans="1:10" ht="20.25" customHeight="1" x14ac:dyDescent="0.5">
      <c r="A121" s="1" t="s">
        <v>164</v>
      </c>
      <c r="B121" s="1" t="s">
        <v>158</v>
      </c>
      <c r="C121" s="1" t="s">
        <v>153</v>
      </c>
      <c r="D121" s="1" t="s">
        <v>161</v>
      </c>
      <c r="E121" s="141">
        <v>44811</v>
      </c>
      <c r="F121" s="143">
        <v>89023</v>
      </c>
      <c r="G121" s="1">
        <v>2022</v>
      </c>
      <c r="H121" s="1" t="s">
        <v>6</v>
      </c>
      <c r="I121" s="1" t="s">
        <v>20</v>
      </c>
      <c r="J121" s="1" t="s">
        <v>143</v>
      </c>
    </row>
    <row r="122" spans="1:10" ht="20.25" customHeight="1" x14ac:dyDescent="0.5">
      <c r="A122" s="1" t="s">
        <v>164</v>
      </c>
      <c r="B122" s="1" t="s">
        <v>157</v>
      </c>
      <c r="C122" s="1" t="s">
        <v>153</v>
      </c>
      <c r="D122" s="1" t="s">
        <v>161</v>
      </c>
      <c r="E122" s="141">
        <v>44769</v>
      </c>
      <c r="F122" s="143">
        <v>66876</v>
      </c>
      <c r="G122" s="1">
        <v>2022</v>
      </c>
      <c r="H122" s="1" t="s">
        <v>13</v>
      </c>
      <c r="I122" s="1" t="s">
        <v>5</v>
      </c>
      <c r="J122" s="1" t="s">
        <v>144</v>
      </c>
    </row>
    <row r="123" spans="1:10" ht="20.25" customHeight="1" x14ac:dyDescent="0.5">
      <c r="A123" s="1" t="s">
        <v>164</v>
      </c>
      <c r="B123" s="1" t="s">
        <v>157</v>
      </c>
      <c r="C123" s="1" t="s">
        <v>153</v>
      </c>
      <c r="D123" s="1" t="s">
        <v>161</v>
      </c>
      <c r="E123" s="141">
        <v>44904</v>
      </c>
      <c r="F123" s="143">
        <v>39030</v>
      </c>
      <c r="G123" s="1">
        <v>2022</v>
      </c>
      <c r="H123" s="1" t="s">
        <v>11</v>
      </c>
      <c r="I123" s="1" t="s">
        <v>5</v>
      </c>
      <c r="J123" s="1" t="s">
        <v>145</v>
      </c>
    </row>
    <row r="124" spans="1:10" ht="20.25" customHeight="1" x14ac:dyDescent="0.5">
      <c r="A124" s="1" t="s">
        <v>164</v>
      </c>
      <c r="B124" s="1" t="s">
        <v>157</v>
      </c>
      <c r="C124" s="1" t="s">
        <v>153</v>
      </c>
      <c r="D124" s="1" t="s">
        <v>161</v>
      </c>
      <c r="E124" s="141">
        <v>44690</v>
      </c>
      <c r="F124" s="143">
        <v>27558</v>
      </c>
      <c r="G124" s="1">
        <v>2022</v>
      </c>
      <c r="H124" s="1" t="s">
        <v>15</v>
      </c>
      <c r="I124" s="1" t="s">
        <v>5</v>
      </c>
      <c r="J124" s="1" t="s">
        <v>146</v>
      </c>
    </row>
    <row r="125" spans="1:10" ht="20.25" customHeight="1" x14ac:dyDescent="0.5">
      <c r="A125" s="1" t="s">
        <v>164</v>
      </c>
      <c r="B125" s="1" t="s">
        <v>157</v>
      </c>
      <c r="C125" s="1" t="s">
        <v>153</v>
      </c>
      <c r="D125" s="1" t="s">
        <v>161</v>
      </c>
      <c r="E125" s="141">
        <v>44617</v>
      </c>
      <c r="F125" s="143">
        <v>32566</v>
      </c>
      <c r="G125" s="1">
        <v>2022</v>
      </c>
      <c r="H125" s="1" t="s">
        <v>4</v>
      </c>
      <c r="I125" s="1" t="s">
        <v>21</v>
      </c>
      <c r="J125" s="1" t="s">
        <v>24</v>
      </c>
    </row>
    <row r="126" spans="1:10" ht="20.25" customHeight="1" x14ac:dyDescent="0.5">
      <c r="A126" s="1" t="s">
        <v>164</v>
      </c>
      <c r="B126" s="1" t="s">
        <v>157</v>
      </c>
      <c r="C126" s="1" t="s">
        <v>153</v>
      </c>
      <c r="D126" s="1" t="s">
        <v>161</v>
      </c>
      <c r="E126" s="141">
        <v>44777</v>
      </c>
      <c r="F126" s="143">
        <v>49549</v>
      </c>
      <c r="G126" s="1">
        <v>2022</v>
      </c>
      <c r="H126" s="1" t="s">
        <v>16</v>
      </c>
      <c r="I126" s="1" t="s">
        <v>21</v>
      </c>
      <c r="J126" s="1" t="s">
        <v>25</v>
      </c>
    </row>
    <row r="127" spans="1:10" ht="20.25" customHeight="1" x14ac:dyDescent="0.5">
      <c r="A127" s="1" t="s">
        <v>164</v>
      </c>
      <c r="B127" s="1" t="s">
        <v>157</v>
      </c>
      <c r="C127" s="1" t="s">
        <v>153</v>
      </c>
      <c r="D127" s="1" t="s">
        <v>161</v>
      </c>
      <c r="E127" s="141">
        <v>44901</v>
      </c>
      <c r="F127" s="143">
        <v>34696</v>
      </c>
      <c r="G127" s="1">
        <v>2022</v>
      </c>
      <c r="H127" s="1" t="s">
        <v>12</v>
      </c>
      <c r="I127" s="1" t="s">
        <v>21</v>
      </c>
      <c r="J127" s="1" t="s">
        <v>26</v>
      </c>
    </row>
    <row r="128" spans="1:10" ht="20.25" customHeight="1" x14ac:dyDescent="0.5">
      <c r="A128" s="1" t="s">
        <v>164</v>
      </c>
      <c r="B128" s="1" t="s">
        <v>157</v>
      </c>
      <c r="C128" s="1" t="s">
        <v>153</v>
      </c>
      <c r="D128" s="1" t="s">
        <v>161</v>
      </c>
      <c r="E128" s="141">
        <v>44908</v>
      </c>
      <c r="F128" s="143">
        <v>87319</v>
      </c>
      <c r="G128" s="1">
        <v>2022</v>
      </c>
      <c r="H128" s="1" t="s">
        <v>14</v>
      </c>
      <c r="I128" s="1" t="s">
        <v>22</v>
      </c>
      <c r="J128" s="1" t="s">
        <v>27</v>
      </c>
    </row>
    <row r="129" spans="1:10" ht="20.25" customHeight="1" x14ac:dyDescent="0.5">
      <c r="A129" s="1" t="s">
        <v>164</v>
      </c>
      <c r="B129" s="1" t="s">
        <v>157</v>
      </c>
      <c r="C129" s="1" t="s">
        <v>153</v>
      </c>
      <c r="D129" s="1" t="s">
        <v>161</v>
      </c>
      <c r="E129" s="141">
        <v>44909</v>
      </c>
      <c r="F129" s="143">
        <v>35809</v>
      </c>
      <c r="G129" s="1">
        <v>2022</v>
      </c>
      <c r="H129" s="1" t="s">
        <v>9</v>
      </c>
      <c r="I129" s="1" t="s">
        <v>22</v>
      </c>
      <c r="J129" s="1" t="s">
        <v>28</v>
      </c>
    </row>
    <row r="130" spans="1:10" ht="20.25" customHeight="1" x14ac:dyDescent="0.5">
      <c r="A130" s="1" t="s">
        <v>164</v>
      </c>
      <c r="B130" s="1" t="s">
        <v>157</v>
      </c>
      <c r="C130" s="1" t="s">
        <v>153</v>
      </c>
      <c r="D130" s="1" t="s">
        <v>161</v>
      </c>
      <c r="E130" s="141">
        <v>44818</v>
      </c>
      <c r="F130" s="143">
        <v>55289</v>
      </c>
      <c r="G130" s="1">
        <v>2022</v>
      </c>
      <c r="H130" s="1" t="s">
        <v>18</v>
      </c>
      <c r="I130" s="1" t="s">
        <v>22</v>
      </c>
      <c r="J130" s="1" t="s">
        <v>29</v>
      </c>
    </row>
    <row r="131" spans="1:10" ht="20.25" customHeight="1" x14ac:dyDescent="0.5">
      <c r="A131" s="1" t="s">
        <v>164</v>
      </c>
      <c r="B131" s="1" t="s">
        <v>157</v>
      </c>
      <c r="C131" s="1" t="s">
        <v>153</v>
      </c>
      <c r="D131" s="1" t="s">
        <v>161</v>
      </c>
      <c r="E131" s="141">
        <v>44825</v>
      </c>
      <c r="F131" s="143">
        <v>98236</v>
      </c>
      <c r="G131" s="1">
        <v>2022</v>
      </c>
      <c r="H131" s="1" t="s">
        <v>19</v>
      </c>
      <c r="I131" s="1" t="s">
        <v>20</v>
      </c>
      <c r="J131" s="1" t="s">
        <v>30</v>
      </c>
    </row>
    <row r="132" spans="1:10" ht="20.25" customHeight="1" x14ac:dyDescent="0.5">
      <c r="A132" s="1" t="s">
        <v>164</v>
      </c>
      <c r="B132" s="1" t="s">
        <v>157</v>
      </c>
      <c r="C132" s="1" t="s">
        <v>153</v>
      </c>
      <c r="D132" s="1" t="s">
        <v>161</v>
      </c>
      <c r="E132" s="141">
        <v>44838</v>
      </c>
      <c r="F132" s="143">
        <v>13596</v>
      </c>
      <c r="G132" s="1">
        <v>2022</v>
      </c>
      <c r="H132" s="1" t="s">
        <v>17</v>
      </c>
      <c r="I132" s="1" t="s">
        <v>20</v>
      </c>
      <c r="J132" s="1" t="s">
        <v>31</v>
      </c>
    </row>
    <row r="133" spans="1:10" ht="20.25" customHeight="1" x14ac:dyDescent="0.5">
      <c r="A133" s="1" t="s">
        <v>164</v>
      </c>
      <c r="B133" s="1" t="s">
        <v>157</v>
      </c>
      <c r="C133" s="1" t="s">
        <v>153</v>
      </c>
      <c r="D133" s="1" t="s">
        <v>161</v>
      </c>
      <c r="E133" s="141">
        <v>44868</v>
      </c>
      <c r="F133" s="143">
        <v>69865</v>
      </c>
      <c r="G133" s="1">
        <v>2022</v>
      </c>
      <c r="H133" s="1" t="s">
        <v>6</v>
      </c>
      <c r="I133" s="1" t="s">
        <v>20</v>
      </c>
      <c r="J133" s="1" t="s">
        <v>32</v>
      </c>
    </row>
    <row r="134" spans="1:10" ht="20.25" customHeight="1" x14ac:dyDescent="0.5">
      <c r="A134" s="1" t="s">
        <v>164</v>
      </c>
      <c r="B134" s="1" t="s">
        <v>159</v>
      </c>
      <c r="C134" s="1" t="s">
        <v>153</v>
      </c>
      <c r="D134" s="1" t="s">
        <v>161</v>
      </c>
      <c r="E134" s="141">
        <v>44868</v>
      </c>
      <c r="F134" s="143">
        <v>68789</v>
      </c>
      <c r="G134" s="1">
        <v>2022</v>
      </c>
      <c r="H134" s="1" t="s">
        <v>13</v>
      </c>
      <c r="I134" s="1" t="s">
        <v>5</v>
      </c>
      <c r="J134" s="1" t="s">
        <v>33</v>
      </c>
    </row>
    <row r="135" spans="1:10" ht="20.25" customHeight="1" x14ac:dyDescent="0.5">
      <c r="A135" s="1" t="s">
        <v>164</v>
      </c>
      <c r="B135" s="1" t="s">
        <v>159</v>
      </c>
      <c r="C135" s="1" t="s">
        <v>153</v>
      </c>
      <c r="D135" s="1" t="s">
        <v>161</v>
      </c>
      <c r="E135" s="141">
        <v>44838</v>
      </c>
      <c r="F135" s="143">
        <v>73642</v>
      </c>
      <c r="G135" s="1">
        <v>2022</v>
      </c>
      <c r="H135" s="1" t="s">
        <v>11</v>
      </c>
      <c r="I135" s="1" t="s">
        <v>5</v>
      </c>
      <c r="J135" s="1" t="s">
        <v>34</v>
      </c>
    </row>
    <row r="136" spans="1:10" ht="20.25" customHeight="1" x14ac:dyDescent="0.5">
      <c r="A136" s="1" t="s">
        <v>164</v>
      </c>
      <c r="B136" s="1" t="s">
        <v>159</v>
      </c>
      <c r="C136" s="1" t="s">
        <v>153</v>
      </c>
      <c r="D136" s="1" t="s">
        <v>161</v>
      </c>
      <c r="E136" s="141">
        <v>44879</v>
      </c>
      <c r="F136" s="143">
        <v>66623</v>
      </c>
      <c r="G136" s="1">
        <v>2022</v>
      </c>
      <c r="H136" s="1" t="s">
        <v>15</v>
      </c>
      <c r="I136" s="1" t="s">
        <v>5</v>
      </c>
      <c r="J136" s="1" t="s">
        <v>35</v>
      </c>
    </row>
    <row r="137" spans="1:10" ht="20.25" customHeight="1" x14ac:dyDescent="0.5">
      <c r="A137" s="1" t="s">
        <v>164</v>
      </c>
      <c r="B137" s="1" t="s">
        <v>159</v>
      </c>
      <c r="C137" s="1" t="s">
        <v>153</v>
      </c>
      <c r="D137" s="1" t="s">
        <v>161</v>
      </c>
      <c r="E137" s="141">
        <v>44572</v>
      </c>
      <c r="F137" s="143">
        <v>13406</v>
      </c>
      <c r="G137" s="1">
        <v>2022</v>
      </c>
      <c r="H137" s="1" t="s">
        <v>4</v>
      </c>
      <c r="I137" s="1" t="s">
        <v>21</v>
      </c>
      <c r="J137" s="1" t="s">
        <v>36</v>
      </c>
    </row>
    <row r="138" spans="1:10" ht="20.25" customHeight="1" x14ac:dyDescent="0.5">
      <c r="A138" s="1" t="s">
        <v>164</v>
      </c>
      <c r="B138" s="1" t="s">
        <v>159</v>
      </c>
      <c r="C138" s="1" t="s">
        <v>153</v>
      </c>
      <c r="D138" s="1" t="s">
        <v>161</v>
      </c>
      <c r="E138" s="141">
        <v>44572</v>
      </c>
      <c r="F138" s="143">
        <v>73954</v>
      </c>
      <c r="G138" s="1">
        <v>2022</v>
      </c>
      <c r="H138" s="1" t="s">
        <v>16</v>
      </c>
      <c r="I138" s="1" t="s">
        <v>21</v>
      </c>
      <c r="J138" s="1" t="s">
        <v>37</v>
      </c>
    </row>
    <row r="139" spans="1:10" ht="20.25" customHeight="1" x14ac:dyDescent="0.5">
      <c r="A139" s="1" t="s">
        <v>164</v>
      </c>
      <c r="B139" s="1" t="s">
        <v>159</v>
      </c>
      <c r="C139" s="1" t="s">
        <v>153</v>
      </c>
      <c r="D139" s="1" t="s">
        <v>161</v>
      </c>
      <c r="E139" s="141">
        <v>44825</v>
      </c>
      <c r="F139" s="143">
        <v>50936</v>
      </c>
      <c r="G139" s="1">
        <v>2022</v>
      </c>
      <c r="H139" s="1" t="s">
        <v>12</v>
      </c>
      <c r="I139" s="1" t="s">
        <v>21</v>
      </c>
      <c r="J139" s="1" t="s">
        <v>38</v>
      </c>
    </row>
    <row r="140" spans="1:10" ht="20.25" customHeight="1" x14ac:dyDescent="0.5">
      <c r="A140" s="1" t="s">
        <v>164</v>
      </c>
      <c r="B140" s="1" t="s">
        <v>159</v>
      </c>
      <c r="C140" s="1" t="s">
        <v>153</v>
      </c>
      <c r="D140" s="1" t="s">
        <v>161</v>
      </c>
      <c r="E140" s="141">
        <v>44868</v>
      </c>
      <c r="F140" s="143">
        <v>67831</v>
      </c>
      <c r="G140" s="1">
        <v>2022</v>
      </c>
      <c r="H140" s="1" t="s">
        <v>14</v>
      </c>
      <c r="I140" s="1" t="s">
        <v>22</v>
      </c>
      <c r="J140" s="1" t="s">
        <v>39</v>
      </c>
    </row>
    <row r="141" spans="1:10" ht="20.25" customHeight="1" x14ac:dyDescent="0.5">
      <c r="A141" s="1" t="s">
        <v>164</v>
      </c>
      <c r="B141" s="1" t="s">
        <v>159</v>
      </c>
      <c r="C141" s="1" t="s">
        <v>153</v>
      </c>
      <c r="D141" s="1" t="s">
        <v>161</v>
      </c>
      <c r="E141" s="141">
        <v>44868</v>
      </c>
      <c r="F141" s="143">
        <v>23441</v>
      </c>
      <c r="G141" s="1">
        <v>2022</v>
      </c>
      <c r="H141" s="1" t="s">
        <v>9</v>
      </c>
      <c r="I141" s="1" t="s">
        <v>22</v>
      </c>
      <c r="J141" s="1" t="s">
        <v>40</v>
      </c>
    </row>
    <row r="142" spans="1:10" ht="20.25" customHeight="1" x14ac:dyDescent="0.5">
      <c r="A142" s="1" t="s">
        <v>164</v>
      </c>
      <c r="B142" s="1" t="s">
        <v>159</v>
      </c>
      <c r="C142" s="1" t="s">
        <v>153</v>
      </c>
      <c r="D142" s="1" t="s">
        <v>161</v>
      </c>
      <c r="E142" s="141">
        <v>44714</v>
      </c>
      <c r="F142" s="143">
        <v>96007</v>
      </c>
      <c r="G142" s="1">
        <v>2022</v>
      </c>
      <c r="H142" s="1" t="s">
        <v>18</v>
      </c>
      <c r="I142" s="1" t="s">
        <v>22</v>
      </c>
      <c r="J142" s="1" t="s">
        <v>41</v>
      </c>
    </row>
    <row r="143" spans="1:10" ht="20.25" customHeight="1" x14ac:dyDescent="0.5">
      <c r="A143" s="1" t="s">
        <v>164</v>
      </c>
      <c r="B143" s="1" t="s">
        <v>159</v>
      </c>
      <c r="C143" s="1" t="s">
        <v>153</v>
      </c>
      <c r="D143" s="1" t="s">
        <v>161</v>
      </c>
      <c r="E143" s="141">
        <v>44811</v>
      </c>
      <c r="F143" s="143">
        <v>59524</v>
      </c>
      <c r="G143" s="1">
        <v>2022</v>
      </c>
      <c r="H143" s="1" t="s">
        <v>19</v>
      </c>
      <c r="I143" s="1" t="s">
        <v>20</v>
      </c>
      <c r="J143" s="1" t="s">
        <v>42</v>
      </c>
    </row>
    <row r="144" spans="1:10" ht="20.25" customHeight="1" x14ac:dyDescent="0.5">
      <c r="A144" s="1" t="s">
        <v>164</v>
      </c>
      <c r="B144" s="1" t="s">
        <v>159</v>
      </c>
      <c r="C144" s="1" t="s">
        <v>153</v>
      </c>
      <c r="D144" s="1" t="s">
        <v>161</v>
      </c>
      <c r="E144" s="141">
        <v>44657</v>
      </c>
      <c r="F144" s="143">
        <v>46244</v>
      </c>
      <c r="G144" s="1">
        <v>2022</v>
      </c>
      <c r="H144" s="1" t="s">
        <v>17</v>
      </c>
      <c r="I144" s="1" t="s">
        <v>20</v>
      </c>
      <c r="J144" s="1" t="s">
        <v>43</v>
      </c>
    </row>
    <row r="145" spans="1:10" ht="20.25" customHeight="1" x14ac:dyDescent="0.5">
      <c r="A145" s="1" t="s">
        <v>164</v>
      </c>
      <c r="B145" s="1" t="s">
        <v>159</v>
      </c>
      <c r="C145" s="1" t="s">
        <v>153</v>
      </c>
      <c r="D145" s="1" t="s">
        <v>161</v>
      </c>
      <c r="E145" s="141">
        <v>44664</v>
      </c>
      <c r="F145" s="143">
        <v>56864</v>
      </c>
      <c r="G145" s="1">
        <v>2022</v>
      </c>
      <c r="H145" s="1" t="s">
        <v>6</v>
      </c>
      <c r="I145" s="1" t="s">
        <v>20</v>
      </c>
      <c r="J145" s="1" t="s">
        <v>44</v>
      </c>
    </row>
    <row r="146" spans="1:10" ht="20.25" customHeight="1" x14ac:dyDescent="0.5">
      <c r="A146" s="1" t="s">
        <v>166</v>
      </c>
      <c r="B146" s="1" t="s">
        <v>160</v>
      </c>
      <c r="C146" s="1" t="s">
        <v>154</v>
      </c>
      <c r="D146" s="1" t="s">
        <v>8</v>
      </c>
      <c r="E146" s="141">
        <v>45176</v>
      </c>
      <c r="F146" s="143">
        <v>83675</v>
      </c>
      <c r="G146" s="1">
        <v>2023</v>
      </c>
      <c r="H146" s="1" t="s">
        <v>13</v>
      </c>
      <c r="I146" s="1" t="s">
        <v>5</v>
      </c>
      <c r="J146" s="1" t="s">
        <v>45</v>
      </c>
    </row>
    <row r="147" spans="1:10" ht="20.25" customHeight="1" x14ac:dyDescent="0.5">
      <c r="A147" s="1" t="s">
        <v>166</v>
      </c>
      <c r="B147" s="1" t="s">
        <v>160</v>
      </c>
      <c r="C147" s="1" t="s">
        <v>154</v>
      </c>
      <c r="D147" s="1" t="s">
        <v>8</v>
      </c>
      <c r="E147" s="141">
        <v>45245</v>
      </c>
      <c r="F147" s="143">
        <v>90717</v>
      </c>
      <c r="G147" s="1">
        <v>2023</v>
      </c>
      <c r="H147" s="1" t="s">
        <v>11</v>
      </c>
      <c r="I147" s="1" t="s">
        <v>5</v>
      </c>
      <c r="J147" s="1" t="s">
        <v>46</v>
      </c>
    </row>
    <row r="148" spans="1:10" ht="20.25" customHeight="1" x14ac:dyDescent="0.5">
      <c r="A148" s="1" t="s">
        <v>166</v>
      </c>
      <c r="B148" s="1" t="s">
        <v>160</v>
      </c>
      <c r="C148" s="1" t="s">
        <v>154</v>
      </c>
      <c r="D148" s="1" t="s">
        <v>8</v>
      </c>
      <c r="E148" s="141">
        <v>45280</v>
      </c>
      <c r="F148" s="143">
        <v>32553</v>
      </c>
      <c r="G148" s="1">
        <v>2023</v>
      </c>
      <c r="H148" s="1" t="s">
        <v>15</v>
      </c>
      <c r="I148" s="1" t="s">
        <v>5</v>
      </c>
      <c r="J148" s="1" t="s">
        <v>47</v>
      </c>
    </row>
    <row r="149" spans="1:10" ht="20.25" customHeight="1" x14ac:dyDescent="0.5">
      <c r="A149" s="1" t="s">
        <v>166</v>
      </c>
      <c r="B149" s="1" t="s">
        <v>160</v>
      </c>
      <c r="C149" s="1" t="s">
        <v>154</v>
      </c>
      <c r="D149" s="1" t="s">
        <v>8</v>
      </c>
      <c r="E149" s="141">
        <v>45064</v>
      </c>
      <c r="F149" s="143">
        <v>73667</v>
      </c>
      <c r="G149" s="1">
        <v>2023</v>
      </c>
      <c r="H149" s="1" t="s">
        <v>4</v>
      </c>
      <c r="I149" s="1" t="s">
        <v>21</v>
      </c>
      <c r="J149" s="1" t="s">
        <v>48</v>
      </c>
    </row>
    <row r="150" spans="1:10" ht="20.25" customHeight="1" x14ac:dyDescent="0.5">
      <c r="A150" s="1" t="s">
        <v>166</v>
      </c>
      <c r="B150" s="1" t="s">
        <v>160</v>
      </c>
      <c r="C150" s="1" t="s">
        <v>154</v>
      </c>
      <c r="D150" s="1" t="s">
        <v>8</v>
      </c>
      <c r="E150" s="141">
        <v>44994</v>
      </c>
      <c r="F150" s="143">
        <v>73163</v>
      </c>
      <c r="G150" s="1">
        <v>2023</v>
      </c>
      <c r="H150" s="1" t="s">
        <v>16</v>
      </c>
      <c r="I150" s="1" t="s">
        <v>21</v>
      </c>
      <c r="J150" s="1" t="s">
        <v>49</v>
      </c>
    </row>
    <row r="151" spans="1:10" ht="20.25" customHeight="1" x14ac:dyDescent="0.5">
      <c r="A151" s="1" t="s">
        <v>166</v>
      </c>
      <c r="B151" s="1" t="s">
        <v>160</v>
      </c>
      <c r="C151" s="1" t="s">
        <v>154</v>
      </c>
      <c r="D151" s="1" t="s">
        <v>8</v>
      </c>
      <c r="E151" s="141">
        <v>45176</v>
      </c>
      <c r="F151" s="143">
        <v>37683</v>
      </c>
      <c r="G151" s="1">
        <v>2023</v>
      </c>
      <c r="H151" s="1" t="s">
        <v>12</v>
      </c>
      <c r="I151" s="1" t="s">
        <v>21</v>
      </c>
      <c r="J151" s="1" t="s">
        <v>50</v>
      </c>
    </row>
    <row r="152" spans="1:10" ht="20.25" customHeight="1" x14ac:dyDescent="0.5">
      <c r="A152" s="1" t="s">
        <v>166</v>
      </c>
      <c r="B152" s="1" t="s">
        <v>160</v>
      </c>
      <c r="C152" s="1" t="s">
        <v>154</v>
      </c>
      <c r="D152" s="1" t="s">
        <v>8</v>
      </c>
      <c r="E152" s="141">
        <v>45280</v>
      </c>
      <c r="F152" s="143">
        <v>58639</v>
      </c>
      <c r="G152" s="1">
        <v>2023</v>
      </c>
      <c r="H152" s="1" t="s">
        <v>14</v>
      </c>
      <c r="I152" s="1" t="s">
        <v>22</v>
      </c>
      <c r="J152" s="1" t="s">
        <v>51</v>
      </c>
    </row>
    <row r="153" spans="1:10" ht="20.25" customHeight="1" x14ac:dyDescent="0.5">
      <c r="A153" s="1" t="s">
        <v>166</v>
      </c>
      <c r="B153" s="1" t="s">
        <v>160</v>
      </c>
      <c r="C153" s="1" t="s">
        <v>154</v>
      </c>
      <c r="D153" s="1" t="s">
        <v>8</v>
      </c>
      <c r="E153" s="141">
        <v>45022</v>
      </c>
      <c r="F153" s="143">
        <v>93159</v>
      </c>
      <c r="G153" s="1">
        <v>2023</v>
      </c>
      <c r="H153" s="1" t="s">
        <v>9</v>
      </c>
      <c r="I153" s="1" t="s">
        <v>22</v>
      </c>
      <c r="J153" s="1" t="s">
        <v>52</v>
      </c>
    </row>
    <row r="154" spans="1:10" ht="20.25" customHeight="1" x14ac:dyDescent="0.5">
      <c r="A154" s="1" t="s">
        <v>166</v>
      </c>
      <c r="B154" s="1" t="s">
        <v>160</v>
      </c>
      <c r="C154" s="1" t="s">
        <v>154</v>
      </c>
      <c r="D154" s="1" t="s">
        <v>8</v>
      </c>
      <c r="E154" s="141">
        <v>44951</v>
      </c>
      <c r="F154" s="143">
        <v>46788</v>
      </c>
      <c r="G154" s="1">
        <v>2023</v>
      </c>
      <c r="H154" s="1" t="s">
        <v>18</v>
      </c>
      <c r="I154" s="1" t="s">
        <v>22</v>
      </c>
      <c r="J154" s="1" t="s">
        <v>53</v>
      </c>
    </row>
    <row r="155" spans="1:10" ht="20.25" customHeight="1" x14ac:dyDescent="0.5">
      <c r="A155" s="1" t="s">
        <v>166</v>
      </c>
      <c r="B155" s="1" t="s">
        <v>160</v>
      </c>
      <c r="C155" s="1" t="s">
        <v>154</v>
      </c>
      <c r="D155" s="1" t="s">
        <v>8</v>
      </c>
      <c r="E155" s="141">
        <v>45183</v>
      </c>
      <c r="F155" s="143">
        <v>74557</v>
      </c>
      <c r="G155" s="1">
        <v>2023</v>
      </c>
      <c r="H155" s="1" t="s">
        <v>19</v>
      </c>
      <c r="I155" s="1" t="s">
        <v>20</v>
      </c>
      <c r="J155" s="1" t="s">
        <v>54</v>
      </c>
    </row>
    <row r="156" spans="1:10" ht="20.25" customHeight="1" x14ac:dyDescent="0.5">
      <c r="A156" s="1" t="s">
        <v>166</v>
      </c>
      <c r="B156" s="1" t="s">
        <v>160</v>
      </c>
      <c r="C156" s="1" t="s">
        <v>154</v>
      </c>
      <c r="D156" s="1" t="s">
        <v>8</v>
      </c>
      <c r="E156" s="141">
        <v>45216</v>
      </c>
      <c r="F156" s="143">
        <v>12429</v>
      </c>
      <c r="G156" s="1">
        <v>2023</v>
      </c>
      <c r="H156" s="1" t="s">
        <v>17</v>
      </c>
      <c r="I156" s="1" t="s">
        <v>20</v>
      </c>
      <c r="J156" s="1" t="s">
        <v>55</v>
      </c>
    </row>
    <row r="157" spans="1:10" ht="20.25" customHeight="1" x14ac:dyDescent="0.5">
      <c r="A157" s="1" t="s">
        <v>166</v>
      </c>
      <c r="B157" s="1" t="s">
        <v>160</v>
      </c>
      <c r="C157" s="1" t="s">
        <v>154</v>
      </c>
      <c r="D157" s="1" t="s">
        <v>8</v>
      </c>
      <c r="E157" s="141">
        <v>45249</v>
      </c>
      <c r="F157" s="143">
        <v>65052</v>
      </c>
      <c r="G157" s="1">
        <v>2023</v>
      </c>
      <c r="H157" s="1" t="s">
        <v>6</v>
      </c>
      <c r="I157" s="1" t="s">
        <v>20</v>
      </c>
      <c r="J157" s="1" t="s">
        <v>56</v>
      </c>
    </row>
    <row r="158" spans="1:10" ht="20.25" customHeight="1" x14ac:dyDescent="0.5">
      <c r="A158" s="1" t="s">
        <v>166</v>
      </c>
      <c r="B158" s="1" t="s">
        <v>158</v>
      </c>
      <c r="C158" s="1" t="s">
        <v>154</v>
      </c>
      <c r="D158" s="1" t="s">
        <v>8</v>
      </c>
      <c r="E158" s="141">
        <v>45183</v>
      </c>
      <c r="F158" s="143">
        <v>56502</v>
      </c>
      <c r="G158" s="1">
        <v>2023</v>
      </c>
      <c r="H158" s="1" t="s">
        <v>13</v>
      </c>
      <c r="I158" s="1" t="s">
        <v>5</v>
      </c>
      <c r="J158" s="1" t="s">
        <v>57</v>
      </c>
    </row>
    <row r="159" spans="1:10" ht="20.25" customHeight="1" x14ac:dyDescent="0.5">
      <c r="A159" s="1" t="s">
        <v>166</v>
      </c>
      <c r="B159" s="1" t="s">
        <v>158</v>
      </c>
      <c r="C159" s="1" t="s">
        <v>154</v>
      </c>
      <c r="D159" s="1" t="s">
        <v>8</v>
      </c>
      <c r="E159" s="141">
        <v>45062</v>
      </c>
      <c r="F159" s="143">
        <v>59828</v>
      </c>
      <c r="G159" s="1">
        <v>2023</v>
      </c>
      <c r="H159" s="1" t="s">
        <v>11</v>
      </c>
      <c r="I159" s="1" t="s">
        <v>5</v>
      </c>
      <c r="J159" s="1" t="s">
        <v>58</v>
      </c>
    </row>
    <row r="160" spans="1:10" ht="20.25" customHeight="1" x14ac:dyDescent="0.5">
      <c r="A160" s="1" t="s">
        <v>166</v>
      </c>
      <c r="B160" s="1" t="s">
        <v>158</v>
      </c>
      <c r="C160" s="1" t="s">
        <v>154</v>
      </c>
      <c r="D160" s="1" t="s">
        <v>8</v>
      </c>
      <c r="E160" s="141">
        <v>44972</v>
      </c>
      <c r="F160" s="143">
        <v>20650</v>
      </c>
      <c r="G160" s="1">
        <v>2023</v>
      </c>
      <c r="H160" s="1" t="s">
        <v>15</v>
      </c>
      <c r="I160" s="1" t="s">
        <v>5</v>
      </c>
      <c r="J160" s="1" t="s">
        <v>59</v>
      </c>
    </row>
    <row r="161" spans="1:10" ht="20.25" customHeight="1" x14ac:dyDescent="0.5">
      <c r="A161" s="1" t="s">
        <v>166</v>
      </c>
      <c r="B161" s="1" t="s">
        <v>158</v>
      </c>
      <c r="C161" s="1" t="s">
        <v>154</v>
      </c>
      <c r="D161" s="1" t="s">
        <v>8</v>
      </c>
      <c r="E161" s="141">
        <v>45231</v>
      </c>
      <c r="F161" s="143">
        <v>38999</v>
      </c>
      <c r="G161" s="1">
        <v>2023</v>
      </c>
      <c r="H161" s="1" t="s">
        <v>4</v>
      </c>
      <c r="I161" s="1" t="s">
        <v>21</v>
      </c>
      <c r="J161" s="1" t="s">
        <v>60</v>
      </c>
    </row>
    <row r="162" spans="1:10" ht="20.25" customHeight="1" x14ac:dyDescent="0.5">
      <c r="A162" s="1" t="s">
        <v>166</v>
      </c>
      <c r="B162" s="1" t="s">
        <v>158</v>
      </c>
      <c r="C162" s="1" t="s">
        <v>154</v>
      </c>
      <c r="D162" s="1" t="s">
        <v>8</v>
      </c>
      <c r="E162" s="141">
        <v>44993</v>
      </c>
      <c r="F162" s="143">
        <v>51708</v>
      </c>
      <c r="G162" s="1">
        <v>2023</v>
      </c>
      <c r="H162" s="1" t="s">
        <v>16</v>
      </c>
      <c r="I162" s="1" t="s">
        <v>21</v>
      </c>
      <c r="J162" s="1" t="s">
        <v>61</v>
      </c>
    </row>
    <row r="163" spans="1:10" ht="20.25" customHeight="1" x14ac:dyDescent="0.5">
      <c r="A163" s="1" t="s">
        <v>166</v>
      </c>
      <c r="B163" s="1" t="s">
        <v>158</v>
      </c>
      <c r="C163" s="1" t="s">
        <v>154</v>
      </c>
      <c r="D163" s="1" t="s">
        <v>8</v>
      </c>
      <c r="E163" s="141">
        <v>45244</v>
      </c>
      <c r="F163" s="143">
        <v>94904</v>
      </c>
      <c r="G163" s="1">
        <v>2023</v>
      </c>
      <c r="H163" s="1" t="s">
        <v>12</v>
      </c>
      <c r="I163" s="1" t="s">
        <v>21</v>
      </c>
      <c r="J163" s="1" t="s">
        <v>62</v>
      </c>
    </row>
    <row r="164" spans="1:10" ht="20.25" customHeight="1" x14ac:dyDescent="0.5">
      <c r="A164" s="1" t="s">
        <v>166</v>
      </c>
      <c r="B164" s="1" t="s">
        <v>158</v>
      </c>
      <c r="C164" s="1" t="s">
        <v>154</v>
      </c>
      <c r="D164" s="1" t="s">
        <v>8</v>
      </c>
      <c r="E164" s="141">
        <v>45142</v>
      </c>
      <c r="F164" s="143">
        <v>44262</v>
      </c>
      <c r="G164" s="1">
        <v>2023</v>
      </c>
      <c r="H164" s="1" t="s">
        <v>14</v>
      </c>
      <c r="I164" s="1" t="s">
        <v>22</v>
      </c>
      <c r="J164" s="1" t="s">
        <v>63</v>
      </c>
    </row>
    <row r="165" spans="1:10" ht="20.25" customHeight="1" x14ac:dyDescent="0.5">
      <c r="A165" s="1" t="s">
        <v>166</v>
      </c>
      <c r="B165" s="1" t="s">
        <v>158</v>
      </c>
      <c r="C165" s="1" t="s">
        <v>154</v>
      </c>
      <c r="D165" s="1" t="s">
        <v>8</v>
      </c>
      <c r="E165" s="141">
        <v>45282</v>
      </c>
      <c r="F165" s="143">
        <v>35958</v>
      </c>
      <c r="G165" s="1">
        <v>2023</v>
      </c>
      <c r="H165" s="1" t="s">
        <v>9</v>
      </c>
      <c r="I165" s="1" t="s">
        <v>22</v>
      </c>
      <c r="J165" s="1" t="s">
        <v>64</v>
      </c>
    </row>
    <row r="166" spans="1:10" ht="20.25" customHeight="1" x14ac:dyDescent="0.5">
      <c r="A166" s="1" t="s">
        <v>166</v>
      </c>
      <c r="B166" s="1" t="s">
        <v>158</v>
      </c>
      <c r="C166" s="1" t="s">
        <v>154</v>
      </c>
      <c r="D166" s="1" t="s">
        <v>8</v>
      </c>
      <c r="E166" s="141">
        <v>45259</v>
      </c>
      <c r="F166" s="143">
        <v>20830</v>
      </c>
      <c r="G166" s="1">
        <v>2023</v>
      </c>
      <c r="H166" s="1" t="s">
        <v>18</v>
      </c>
      <c r="I166" s="1" t="s">
        <v>22</v>
      </c>
      <c r="J166" s="1" t="s">
        <v>65</v>
      </c>
    </row>
    <row r="167" spans="1:10" ht="20.25" customHeight="1" x14ac:dyDescent="0.5">
      <c r="A167" s="1" t="s">
        <v>166</v>
      </c>
      <c r="B167" s="1" t="s">
        <v>158</v>
      </c>
      <c r="C167" s="1" t="s">
        <v>154</v>
      </c>
      <c r="D167" s="1" t="s">
        <v>8</v>
      </c>
      <c r="E167" s="141">
        <v>45210</v>
      </c>
      <c r="F167" s="143">
        <v>99220</v>
      </c>
      <c r="G167" s="1">
        <v>2023</v>
      </c>
      <c r="H167" s="1" t="s">
        <v>19</v>
      </c>
      <c r="I167" s="1" t="s">
        <v>20</v>
      </c>
      <c r="J167" s="1" t="s">
        <v>66</v>
      </c>
    </row>
    <row r="168" spans="1:10" ht="20.25" customHeight="1" x14ac:dyDescent="0.5">
      <c r="A168" s="1" t="s">
        <v>166</v>
      </c>
      <c r="B168" s="1" t="s">
        <v>158</v>
      </c>
      <c r="C168" s="1" t="s">
        <v>154</v>
      </c>
      <c r="D168" s="1" t="s">
        <v>8</v>
      </c>
      <c r="E168" s="141">
        <v>45121</v>
      </c>
      <c r="F168" s="143">
        <v>84818</v>
      </c>
      <c r="G168" s="1">
        <v>2023</v>
      </c>
      <c r="H168" s="1" t="s">
        <v>17</v>
      </c>
      <c r="I168" s="1" t="s">
        <v>20</v>
      </c>
      <c r="J168" s="1" t="s">
        <v>67</v>
      </c>
    </row>
    <row r="169" spans="1:10" ht="20.25" customHeight="1" x14ac:dyDescent="0.5">
      <c r="A169" s="1" t="s">
        <v>166</v>
      </c>
      <c r="B169" s="1" t="s">
        <v>158</v>
      </c>
      <c r="C169" s="1" t="s">
        <v>154</v>
      </c>
      <c r="D169" s="1" t="s">
        <v>8</v>
      </c>
      <c r="E169" s="141">
        <v>45203</v>
      </c>
      <c r="F169" s="143">
        <v>64078</v>
      </c>
      <c r="G169" s="1">
        <v>2023</v>
      </c>
      <c r="H169" s="1" t="s">
        <v>6</v>
      </c>
      <c r="I169" s="1" t="s">
        <v>20</v>
      </c>
      <c r="J169" s="1" t="s">
        <v>68</v>
      </c>
    </row>
    <row r="170" spans="1:10" ht="20.25" customHeight="1" x14ac:dyDescent="0.5">
      <c r="A170" s="1" t="s">
        <v>166</v>
      </c>
      <c r="B170" s="1" t="s">
        <v>157</v>
      </c>
      <c r="C170" s="1" t="s">
        <v>154</v>
      </c>
      <c r="D170" s="1" t="s">
        <v>8</v>
      </c>
      <c r="E170" s="141">
        <v>45183</v>
      </c>
      <c r="F170" s="143">
        <v>45210</v>
      </c>
      <c r="G170" s="1">
        <v>2023</v>
      </c>
      <c r="H170" s="1" t="s">
        <v>13</v>
      </c>
      <c r="I170" s="1" t="s">
        <v>5</v>
      </c>
      <c r="J170" s="1" t="s">
        <v>69</v>
      </c>
    </row>
    <row r="171" spans="1:10" ht="20.25" customHeight="1" x14ac:dyDescent="0.5">
      <c r="A171" s="1" t="s">
        <v>166</v>
      </c>
      <c r="B171" s="1" t="s">
        <v>157</v>
      </c>
      <c r="C171" s="1" t="s">
        <v>154</v>
      </c>
      <c r="D171" s="1" t="s">
        <v>8</v>
      </c>
      <c r="E171" s="141">
        <v>45183</v>
      </c>
      <c r="F171" s="143">
        <v>40833</v>
      </c>
      <c r="G171" s="1">
        <v>2023</v>
      </c>
      <c r="H171" s="1" t="s">
        <v>11</v>
      </c>
      <c r="I171" s="1" t="s">
        <v>5</v>
      </c>
      <c r="J171" s="1" t="s">
        <v>70</v>
      </c>
    </row>
    <row r="172" spans="1:10" ht="20.25" customHeight="1" x14ac:dyDescent="0.5">
      <c r="A172" s="1" t="s">
        <v>166</v>
      </c>
      <c r="B172" s="1" t="s">
        <v>157</v>
      </c>
      <c r="C172" s="1" t="s">
        <v>154</v>
      </c>
      <c r="D172" s="1" t="s">
        <v>8</v>
      </c>
      <c r="E172" s="141">
        <v>45022</v>
      </c>
      <c r="F172" s="143">
        <v>47084</v>
      </c>
      <c r="G172" s="1">
        <v>2023</v>
      </c>
      <c r="H172" s="1" t="s">
        <v>15</v>
      </c>
      <c r="I172" s="1" t="s">
        <v>5</v>
      </c>
      <c r="J172" s="1" t="s">
        <v>71</v>
      </c>
    </row>
    <row r="173" spans="1:10" ht="20.25" customHeight="1" x14ac:dyDescent="0.5">
      <c r="A173" s="1" t="s">
        <v>166</v>
      </c>
      <c r="B173" s="1" t="s">
        <v>157</v>
      </c>
      <c r="C173" s="1" t="s">
        <v>154</v>
      </c>
      <c r="D173" s="1" t="s">
        <v>8</v>
      </c>
      <c r="E173" s="141">
        <v>45212</v>
      </c>
      <c r="F173" s="143">
        <v>29549</v>
      </c>
      <c r="G173" s="1">
        <v>2023</v>
      </c>
      <c r="H173" s="1" t="s">
        <v>4</v>
      </c>
      <c r="I173" s="1" t="s">
        <v>21</v>
      </c>
      <c r="J173" s="1" t="s">
        <v>72</v>
      </c>
    </row>
    <row r="174" spans="1:10" ht="20.25" customHeight="1" x14ac:dyDescent="0.5">
      <c r="A174" s="1" t="s">
        <v>166</v>
      </c>
      <c r="B174" s="1" t="s">
        <v>157</v>
      </c>
      <c r="C174" s="1" t="s">
        <v>154</v>
      </c>
      <c r="D174" s="1" t="s">
        <v>8</v>
      </c>
      <c r="E174" s="141">
        <v>45258</v>
      </c>
      <c r="F174" s="143">
        <v>79534</v>
      </c>
      <c r="G174" s="1">
        <v>2023</v>
      </c>
      <c r="H174" s="1" t="s">
        <v>16</v>
      </c>
      <c r="I174" s="1" t="s">
        <v>21</v>
      </c>
      <c r="J174" s="1" t="s">
        <v>73</v>
      </c>
    </row>
    <row r="175" spans="1:10" ht="20.25" customHeight="1" x14ac:dyDescent="0.5">
      <c r="A175" s="1" t="s">
        <v>166</v>
      </c>
      <c r="B175" s="1" t="s">
        <v>157</v>
      </c>
      <c r="C175" s="1" t="s">
        <v>154</v>
      </c>
      <c r="D175" s="1" t="s">
        <v>8</v>
      </c>
      <c r="E175" s="141">
        <v>45258</v>
      </c>
      <c r="F175" s="143">
        <v>43380</v>
      </c>
      <c r="G175" s="1">
        <v>2023</v>
      </c>
      <c r="H175" s="1" t="s">
        <v>12</v>
      </c>
      <c r="I175" s="1" t="s">
        <v>21</v>
      </c>
      <c r="J175" s="1" t="s">
        <v>74</v>
      </c>
    </row>
    <row r="176" spans="1:10" ht="20.25" customHeight="1" x14ac:dyDescent="0.5">
      <c r="A176" s="1" t="s">
        <v>166</v>
      </c>
      <c r="B176" s="1" t="s">
        <v>157</v>
      </c>
      <c r="C176" s="1" t="s">
        <v>154</v>
      </c>
      <c r="D176" s="1" t="s">
        <v>8</v>
      </c>
      <c r="E176" s="141">
        <v>45092</v>
      </c>
      <c r="F176" s="143">
        <v>94652</v>
      </c>
      <c r="G176" s="1">
        <v>2023</v>
      </c>
      <c r="H176" s="1" t="s">
        <v>14</v>
      </c>
      <c r="I176" s="1" t="s">
        <v>22</v>
      </c>
      <c r="J176" s="1" t="s">
        <v>75</v>
      </c>
    </row>
    <row r="177" spans="1:10" ht="20.25" customHeight="1" x14ac:dyDescent="0.5">
      <c r="A177" s="1" t="s">
        <v>166</v>
      </c>
      <c r="B177" s="1" t="s">
        <v>157</v>
      </c>
      <c r="C177" s="1" t="s">
        <v>154</v>
      </c>
      <c r="D177" s="1" t="s">
        <v>8</v>
      </c>
      <c r="E177" s="141">
        <v>45224</v>
      </c>
      <c r="F177" s="143">
        <v>74024</v>
      </c>
      <c r="G177" s="1">
        <v>2023</v>
      </c>
      <c r="H177" s="1" t="s">
        <v>9</v>
      </c>
      <c r="I177" s="1" t="s">
        <v>22</v>
      </c>
      <c r="J177" s="1" t="s">
        <v>76</v>
      </c>
    </row>
    <row r="178" spans="1:10" ht="20.25" customHeight="1" x14ac:dyDescent="0.5">
      <c r="A178" s="1" t="s">
        <v>166</v>
      </c>
      <c r="B178" s="1" t="s">
        <v>157</v>
      </c>
      <c r="C178" s="1" t="s">
        <v>154</v>
      </c>
      <c r="D178" s="1" t="s">
        <v>8</v>
      </c>
      <c r="E178" s="141">
        <v>45085</v>
      </c>
      <c r="F178" s="143">
        <v>33031</v>
      </c>
      <c r="G178" s="1">
        <v>2023</v>
      </c>
      <c r="H178" s="1" t="s">
        <v>18</v>
      </c>
      <c r="I178" s="1" t="s">
        <v>22</v>
      </c>
      <c r="J178" s="1" t="s">
        <v>77</v>
      </c>
    </row>
    <row r="179" spans="1:10" ht="20.25" customHeight="1" x14ac:dyDescent="0.5">
      <c r="A179" s="1" t="s">
        <v>166</v>
      </c>
      <c r="B179" s="1" t="s">
        <v>157</v>
      </c>
      <c r="C179" s="1" t="s">
        <v>154</v>
      </c>
      <c r="D179" s="1" t="s">
        <v>8</v>
      </c>
      <c r="E179" s="141">
        <v>45183</v>
      </c>
      <c r="F179" s="143">
        <v>40118</v>
      </c>
      <c r="G179" s="1">
        <v>2023</v>
      </c>
      <c r="H179" s="1" t="s">
        <v>19</v>
      </c>
      <c r="I179" s="1" t="s">
        <v>20</v>
      </c>
      <c r="J179" s="1" t="s">
        <v>78</v>
      </c>
    </row>
    <row r="180" spans="1:10" ht="20.25" customHeight="1" x14ac:dyDescent="0.5">
      <c r="A180" s="1" t="s">
        <v>166</v>
      </c>
      <c r="B180" s="1" t="s">
        <v>157</v>
      </c>
      <c r="C180" s="1" t="s">
        <v>154</v>
      </c>
      <c r="D180" s="1" t="s">
        <v>8</v>
      </c>
      <c r="E180" s="141">
        <v>45148</v>
      </c>
      <c r="F180" s="143">
        <v>21680</v>
      </c>
      <c r="G180" s="1">
        <v>2023</v>
      </c>
      <c r="H180" s="1" t="s">
        <v>17</v>
      </c>
      <c r="I180" s="1" t="s">
        <v>20</v>
      </c>
      <c r="J180" s="1" t="s">
        <v>79</v>
      </c>
    </row>
    <row r="181" spans="1:10" ht="20.25" customHeight="1" x14ac:dyDescent="0.5">
      <c r="A181" s="1" t="s">
        <v>166</v>
      </c>
      <c r="B181" s="1" t="s">
        <v>157</v>
      </c>
      <c r="C181" s="1" t="s">
        <v>154</v>
      </c>
      <c r="D181" s="1" t="s">
        <v>8</v>
      </c>
      <c r="E181" s="141">
        <v>44929</v>
      </c>
      <c r="F181" s="143">
        <v>61386</v>
      </c>
      <c r="G181" s="1">
        <v>2023</v>
      </c>
      <c r="H181" s="1" t="s">
        <v>6</v>
      </c>
      <c r="I181" s="1" t="s">
        <v>20</v>
      </c>
      <c r="J181" s="1" t="s">
        <v>80</v>
      </c>
    </row>
    <row r="182" spans="1:10" ht="20.25" customHeight="1" x14ac:dyDescent="0.5">
      <c r="A182" s="1" t="s">
        <v>166</v>
      </c>
      <c r="B182" s="1" t="s">
        <v>159</v>
      </c>
      <c r="C182" s="1" t="s">
        <v>154</v>
      </c>
      <c r="D182" s="1" t="s">
        <v>8</v>
      </c>
      <c r="E182" s="141">
        <v>45216</v>
      </c>
      <c r="F182" s="143">
        <v>30583</v>
      </c>
      <c r="G182" s="1">
        <v>2023</v>
      </c>
      <c r="H182" s="1" t="s">
        <v>13</v>
      </c>
      <c r="I182" s="1" t="s">
        <v>5</v>
      </c>
      <c r="J182" s="1" t="s">
        <v>81</v>
      </c>
    </row>
    <row r="183" spans="1:10" ht="20.25" customHeight="1" x14ac:dyDescent="0.5">
      <c r="A183" s="1" t="s">
        <v>166</v>
      </c>
      <c r="B183" s="1" t="s">
        <v>159</v>
      </c>
      <c r="C183" s="1" t="s">
        <v>154</v>
      </c>
      <c r="D183" s="1" t="s">
        <v>8</v>
      </c>
      <c r="E183" s="141">
        <v>45210</v>
      </c>
      <c r="F183" s="143">
        <v>70994</v>
      </c>
      <c r="G183" s="1">
        <v>2023</v>
      </c>
      <c r="H183" s="1" t="s">
        <v>11</v>
      </c>
      <c r="I183" s="1" t="s">
        <v>5</v>
      </c>
      <c r="J183" s="1" t="s">
        <v>82</v>
      </c>
    </row>
    <row r="184" spans="1:10" ht="20.25" customHeight="1" x14ac:dyDescent="0.5">
      <c r="A184" s="1" t="s">
        <v>166</v>
      </c>
      <c r="B184" s="1" t="s">
        <v>159</v>
      </c>
      <c r="C184" s="1" t="s">
        <v>154</v>
      </c>
      <c r="D184" s="1" t="s">
        <v>8</v>
      </c>
      <c r="E184" s="141">
        <v>45280</v>
      </c>
      <c r="F184" s="143">
        <v>12816</v>
      </c>
      <c r="G184" s="1">
        <v>2023</v>
      </c>
      <c r="H184" s="1" t="s">
        <v>15</v>
      </c>
      <c r="I184" s="1" t="s">
        <v>5</v>
      </c>
      <c r="J184" s="1" t="s">
        <v>83</v>
      </c>
    </row>
    <row r="185" spans="1:10" ht="20.25" customHeight="1" x14ac:dyDescent="0.5">
      <c r="A185" s="1" t="s">
        <v>166</v>
      </c>
      <c r="B185" s="1" t="s">
        <v>159</v>
      </c>
      <c r="C185" s="1" t="s">
        <v>154</v>
      </c>
      <c r="D185" s="1" t="s">
        <v>8</v>
      </c>
      <c r="E185" s="141">
        <v>45258</v>
      </c>
      <c r="F185" s="143">
        <v>36790</v>
      </c>
      <c r="G185" s="1">
        <v>2023</v>
      </c>
      <c r="H185" s="1" t="s">
        <v>4</v>
      </c>
      <c r="I185" s="1" t="s">
        <v>21</v>
      </c>
      <c r="J185" s="1" t="s">
        <v>84</v>
      </c>
    </row>
    <row r="186" spans="1:10" ht="20.25" customHeight="1" x14ac:dyDescent="0.5">
      <c r="A186" s="1" t="s">
        <v>166</v>
      </c>
      <c r="B186" s="1" t="s">
        <v>159</v>
      </c>
      <c r="C186" s="1" t="s">
        <v>154</v>
      </c>
      <c r="D186" s="1" t="s">
        <v>8</v>
      </c>
      <c r="E186" s="141">
        <v>45252</v>
      </c>
      <c r="F186" s="143">
        <v>99542</v>
      </c>
      <c r="G186" s="1">
        <v>2023</v>
      </c>
      <c r="H186" s="1" t="s">
        <v>16</v>
      </c>
      <c r="I186" s="1" t="s">
        <v>21</v>
      </c>
      <c r="J186" s="1" t="s">
        <v>85</v>
      </c>
    </row>
    <row r="187" spans="1:10" ht="20.25" customHeight="1" x14ac:dyDescent="0.5">
      <c r="A187" s="1" t="s">
        <v>166</v>
      </c>
      <c r="B187" s="1" t="s">
        <v>159</v>
      </c>
      <c r="C187" s="1" t="s">
        <v>154</v>
      </c>
      <c r="D187" s="1" t="s">
        <v>8</v>
      </c>
      <c r="E187" s="141">
        <v>45241</v>
      </c>
      <c r="F187" s="143">
        <v>99202</v>
      </c>
      <c r="G187" s="1">
        <v>2023</v>
      </c>
      <c r="H187" s="1" t="s">
        <v>12</v>
      </c>
      <c r="I187" s="1" t="s">
        <v>21</v>
      </c>
      <c r="J187" s="1" t="s">
        <v>86</v>
      </c>
    </row>
    <row r="188" spans="1:10" ht="20.25" customHeight="1" x14ac:dyDescent="0.5">
      <c r="A188" s="1" t="s">
        <v>166</v>
      </c>
      <c r="B188" s="1" t="s">
        <v>159</v>
      </c>
      <c r="C188" s="1" t="s">
        <v>154</v>
      </c>
      <c r="D188" s="1" t="s">
        <v>8</v>
      </c>
      <c r="E188" s="141">
        <v>45241</v>
      </c>
      <c r="F188" s="143">
        <v>49713</v>
      </c>
      <c r="G188" s="1">
        <v>2023</v>
      </c>
      <c r="H188" s="1" t="s">
        <v>14</v>
      </c>
      <c r="I188" s="1" t="s">
        <v>22</v>
      </c>
      <c r="J188" s="1" t="s">
        <v>87</v>
      </c>
    </row>
    <row r="189" spans="1:10" ht="20.25" customHeight="1" x14ac:dyDescent="0.5">
      <c r="A189" s="1" t="s">
        <v>166</v>
      </c>
      <c r="B189" s="1" t="s">
        <v>159</v>
      </c>
      <c r="C189" s="1" t="s">
        <v>154</v>
      </c>
      <c r="D189" s="1" t="s">
        <v>8</v>
      </c>
      <c r="E189" s="141">
        <v>45148</v>
      </c>
      <c r="F189" s="143">
        <v>31876</v>
      </c>
      <c r="G189" s="1">
        <v>2023</v>
      </c>
      <c r="H189" s="1" t="s">
        <v>9</v>
      </c>
      <c r="I189" s="1" t="s">
        <v>22</v>
      </c>
      <c r="J189" s="1" t="s">
        <v>88</v>
      </c>
    </row>
    <row r="190" spans="1:10" ht="20.25" customHeight="1" x14ac:dyDescent="0.5">
      <c r="A190" s="1" t="s">
        <v>166</v>
      </c>
      <c r="B190" s="1" t="s">
        <v>159</v>
      </c>
      <c r="C190" s="1" t="s">
        <v>154</v>
      </c>
      <c r="D190" s="1" t="s">
        <v>8</v>
      </c>
      <c r="E190" s="141">
        <v>45195</v>
      </c>
      <c r="F190" s="143">
        <v>74697</v>
      </c>
      <c r="G190" s="1">
        <v>2023</v>
      </c>
      <c r="H190" s="1" t="s">
        <v>18</v>
      </c>
      <c r="I190" s="1" t="s">
        <v>22</v>
      </c>
      <c r="J190" s="1" t="s">
        <v>89</v>
      </c>
    </row>
    <row r="191" spans="1:10" ht="20.25" customHeight="1" x14ac:dyDescent="0.5">
      <c r="A191" s="1" t="s">
        <v>166</v>
      </c>
      <c r="B191" s="1" t="s">
        <v>159</v>
      </c>
      <c r="C191" s="1" t="s">
        <v>154</v>
      </c>
      <c r="D191" s="1" t="s">
        <v>8</v>
      </c>
      <c r="E191" s="141">
        <v>45057</v>
      </c>
      <c r="F191" s="143">
        <v>24499</v>
      </c>
      <c r="G191" s="1">
        <v>2023</v>
      </c>
      <c r="H191" s="1" t="s">
        <v>19</v>
      </c>
      <c r="I191" s="1" t="s">
        <v>20</v>
      </c>
      <c r="J191" s="1" t="s">
        <v>90</v>
      </c>
    </row>
    <row r="192" spans="1:10" ht="20.25" customHeight="1" x14ac:dyDescent="0.5">
      <c r="A192" s="1" t="s">
        <v>166</v>
      </c>
      <c r="B192" s="1" t="s">
        <v>159</v>
      </c>
      <c r="C192" s="1" t="s">
        <v>154</v>
      </c>
      <c r="D192" s="1" t="s">
        <v>8</v>
      </c>
      <c r="E192" s="141">
        <v>45203</v>
      </c>
      <c r="F192" s="143">
        <v>39431</v>
      </c>
      <c r="G192" s="1">
        <v>2023</v>
      </c>
      <c r="H192" s="1" t="s">
        <v>17</v>
      </c>
      <c r="I192" s="1" t="s">
        <v>20</v>
      </c>
      <c r="J192" s="1" t="s">
        <v>91</v>
      </c>
    </row>
    <row r="193" spans="1:10" ht="20.25" customHeight="1" x14ac:dyDescent="0.5">
      <c r="A193" s="1" t="s">
        <v>166</v>
      </c>
      <c r="B193" s="1" t="s">
        <v>159</v>
      </c>
      <c r="C193" s="1" t="s">
        <v>154</v>
      </c>
      <c r="D193" s="1" t="s">
        <v>8</v>
      </c>
      <c r="E193" s="141">
        <v>45280</v>
      </c>
      <c r="F193" s="143">
        <v>79633</v>
      </c>
      <c r="G193" s="1">
        <v>2023</v>
      </c>
      <c r="H193" s="1" t="s">
        <v>6</v>
      </c>
      <c r="I193" s="1" t="s">
        <v>20</v>
      </c>
      <c r="J193" s="1" t="s">
        <v>92</v>
      </c>
    </row>
    <row r="194" spans="1:10" ht="20.25" customHeight="1" x14ac:dyDescent="0.5">
      <c r="A194" s="1" t="s">
        <v>166</v>
      </c>
      <c r="B194" s="1" t="s">
        <v>160</v>
      </c>
      <c r="C194" s="1" t="s">
        <v>154</v>
      </c>
      <c r="D194" s="1" t="s">
        <v>8</v>
      </c>
      <c r="E194" s="141">
        <v>44229</v>
      </c>
      <c r="F194" s="143">
        <v>94828</v>
      </c>
      <c r="G194" s="1">
        <v>2021</v>
      </c>
      <c r="H194" s="1" t="s">
        <v>13</v>
      </c>
      <c r="I194" s="1" t="s">
        <v>5</v>
      </c>
      <c r="J194" s="1" t="s">
        <v>93</v>
      </c>
    </row>
    <row r="195" spans="1:10" ht="20.25" customHeight="1" x14ac:dyDescent="0.5">
      <c r="A195" s="1" t="s">
        <v>166</v>
      </c>
      <c r="B195" s="1" t="s">
        <v>160</v>
      </c>
      <c r="C195" s="1" t="s">
        <v>154</v>
      </c>
      <c r="D195" s="1" t="s">
        <v>8</v>
      </c>
      <c r="E195" s="141">
        <v>44465</v>
      </c>
      <c r="F195" s="143">
        <v>60100</v>
      </c>
      <c r="G195" s="1">
        <v>2021</v>
      </c>
      <c r="H195" s="1" t="s">
        <v>11</v>
      </c>
      <c r="I195" s="1" t="s">
        <v>5</v>
      </c>
      <c r="J195" s="1" t="s">
        <v>94</v>
      </c>
    </row>
    <row r="196" spans="1:10" ht="20.25" customHeight="1" x14ac:dyDescent="0.5">
      <c r="A196" s="1" t="s">
        <v>166</v>
      </c>
      <c r="B196" s="1" t="s">
        <v>160</v>
      </c>
      <c r="C196" s="1" t="s">
        <v>154</v>
      </c>
      <c r="D196" s="1" t="s">
        <v>8</v>
      </c>
      <c r="E196" s="141">
        <v>44404</v>
      </c>
      <c r="F196" s="143">
        <v>88305</v>
      </c>
      <c r="G196" s="1">
        <v>2021</v>
      </c>
      <c r="H196" s="1" t="s">
        <v>15</v>
      </c>
      <c r="I196" s="1" t="s">
        <v>5</v>
      </c>
      <c r="J196" s="1" t="s">
        <v>95</v>
      </c>
    </row>
    <row r="197" spans="1:10" ht="20.25" customHeight="1" x14ac:dyDescent="0.5">
      <c r="A197" s="1" t="s">
        <v>166</v>
      </c>
      <c r="B197" s="1" t="s">
        <v>160</v>
      </c>
      <c r="C197" s="1" t="s">
        <v>154</v>
      </c>
      <c r="D197" s="1" t="s">
        <v>8</v>
      </c>
      <c r="E197" s="141">
        <v>44390</v>
      </c>
      <c r="F197" s="143">
        <v>76717</v>
      </c>
      <c r="G197" s="1">
        <v>2021</v>
      </c>
      <c r="H197" s="1" t="s">
        <v>4</v>
      </c>
      <c r="I197" s="1" t="s">
        <v>21</v>
      </c>
      <c r="J197" s="1" t="s">
        <v>96</v>
      </c>
    </row>
    <row r="198" spans="1:10" ht="20.25" customHeight="1" x14ac:dyDescent="0.5">
      <c r="A198" s="1" t="s">
        <v>166</v>
      </c>
      <c r="B198" s="1" t="s">
        <v>160</v>
      </c>
      <c r="C198" s="1" t="s">
        <v>154</v>
      </c>
      <c r="D198" s="1" t="s">
        <v>8</v>
      </c>
      <c r="E198" s="141">
        <v>44508</v>
      </c>
      <c r="F198" s="143">
        <v>44577</v>
      </c>
      <c r="G198" s="1">
        <v>2021</v>
      </c>
      <c r="H198" s="1" t="s">
        <v>16</v>
      </c>
      <c r="I198" s="1" t="s">
        <v>21</v>
      </c>
      <c r="J198" s="1" t="s">
        <v>97</v>
      </c>
    </row>
    <row r="199" spans="1:10" ht="20.25" customHeight="1" x14ac:dyDescent="0.5">
      <c r="A199" s="1" t="s">
        <v>166</v>
      </c>
      <c r="B199" s="1" t="s">
        <v>160</v>
      </c>
      <c r="C199" s="1" t="s">
        <v>154</v>
      </c>
      <c r="D199" s="1" t="s">
        <v>8</v>
      </c>
      <c r="E199" s="141">
        <v>44257</v>
      </c>
      <c r="F199" s="143">
        <v>58514</v>
      </c>
      <c r="G199" s="1">
        <v>2021</v>
      </c>
      <c r="H199" s="1" t="s">
        <v>12</v>
      </c>
      <c r="I199" s="1" t="s">
        <v>21</v>
      </c>
      <c r="J199" s="1" t="s">
        <v>98</v>
      </c>
    </row>
    <row r="200" spans="1:10" ht="20.25" customHeight="1" x14ac:dyDescent="0.5">
      <c r="A200" s="1" t="s">
        <v>166</v>
      </c>
      <c r="B200" s="1" t="s">
        <v>160</v>
      </c>
      <c r="C200" s="1" t="s">
        <v>154</v>
      </c>
      <c r="D200" s="1" t="s">
        <v>8</v>
      </c>
      <c r="E200" s="141">
        <v>44305</v>
      </c>
      <c r="F200" s="143">
        <v>33853</v>
      </c>
      <c r="G200" s="1">
        <v>2021</v>
      </c>
      <c r="H200" s="1" t="s">
        <v>14</v>
      </c>
      <c r="I200" s="1" t="s">
        <v>22</v>
      </c>
      <c r="J200" s="1" t="s">
        <v>99</v>
      </c>
    </row>
    <row r="201" spans="1:10" ht="20.25" customHeight="1" x14ac:dyDescent="0.5">
      <c r="A201" s="1" t="s">
        <v>166</v>
      </c>
      <c r="B201" s="1" t="s">
        <v>160</v>
      </c>
      <c r="C201" s="1" t="s">
        <v>154</v>
      </c>
      <c r="D201" s="1" t="s">
        <v>8</v>
      </c>
      <c r="E201" s="141">
        <v>44327</v>
      </c>
      <c r="F201" s="143">
        <v>32024</v>
      </c>
      <c r="G201" s="1">
        <v>2021</v>
      </c>
      <c r="H201" s="1" t="s">
        <v>9</v>
      </c>
      <c r="I201" s="1" t="s">
        <v>22</v>
      </c>
      <c r="J201" s="1" t="s">
        <v>100</v>
      </c>
    </row>
    <row r="202" spans="1:10" ht="20.25" customHeight="1" x14ac:dyDescent="0.5">
      <c r="A202" s="1" t="s">
        <v>166</v>
      </c>
      <c r="B202" s="1" t="s">
        <v>160</v>
      </c>
      <c r="C202" s="1" t="s">
        <v>154</v>
      </c>
      <c r="D202" s="1" t="s">
        <v>8</v>
      </c>
      <c r="E202" s="141">
        <v>44404</v>
      </c>
      <c r="F202" s="143">
        <v>76134</v>
      </c>
      <c r="G202" s="1">
        <v>2021</v>
      </c>
      <c r="H202" s="1" t="s">
        <v>18</v>
      </c>
      <c r="I202" s="1" t="s">
        <v>22</v>
      </c>
      <c r="J202" s="1" t="s">
        <v>101</v>
      </c>
    </row>
    <row r="203" spans="1:10" ht="20.25" customHeight="1" x14ac:dyDescent="0.5">
      <c r="A203" s="1" t="s">
        <v>166</v>
      </c>
      <c r="B203" s="1" t="s">
        <v>160</v>
      </c>
      <c r="C203" s="1" t="s">
        <v>154</v>
      </c>
      <c r="D203" s="1" t="s">
        <v>8</v>
      </c>
      <c r="E203" s="141">
        <v>44453</v>
      </c>
      <c r="F203" s="143">
        <v>10907</v>
      </c>
      <c r="G203" s="1">
        <v>2021</v>
      </c>
      <c r="H203" s="1" t="s">
        <v>19</v>
      </c>
      <c r="I203" s="1" t="s">
        <v>20</v>
      </c>
      <c r="J203" s="1" t="s">
        <v>102</v>
      </c>
    </row>
    <row r="204" spans="1:10" ht="20.25" customHeight="1" x14ac:dyDescent="0.5">
      <c r="A204" s="1" t="s">
        <v>166</v>
      </c>
      <c r="B204" s="1" t="s">
        <v>160</v>
      </c>
      <c r="C204" s="1" t="s">
        <v>154</v>
      </c>
      <c r="D204" s="1" t="s">
        <v>8</v>
      </c>
      <c r="E204" s="141">
        <v>44453</v>
      </c>
      <c r="F204" s="143">
        <v>62211</v>
      </c>
      <c r="G204" s="1">
        <v>2021</v>
      </c>
      <c r="H204" s="1" t="s">
        <v>17</v>
      </c>
      <c r="I204" s="1" t="s">
        <v>20</v>
      </c>
      <c r="J204" s="1" t="s">
        <v>103</v>
      </c>
    </row>
    <row r="205" spans="1:10" ht="20.25" customHeight="1" x14ac:dyDescent="0.5">
      <c r="A205" s="1" t="s">
        <v>166</v>
      </c>
      <c r="B205" s="1" t="s">
        <v>160</v>
      </c>
      <c r="C205" s="1" t="s">
        <v>154</v>
      </c>
      <c r="D205" s="1" t="s">
        <v>8</v>
      </c>
      <c r="E205" s="141">
        <v>44369</v>
      </c>
      <c r="F205" s="143">
        <v>78877</v>
      </c>
      <c r="G205" s="1">
        <v>2021</v>
      </c>
      <c r="H205" s="1" t="s">
        <v>6</v>
      </c>
      <c r="I205" s="1" t="s">
        <v>20</v>
      </c>
      <c r="J205" s="1" t="s">
        <v>104</v>
      </c>
    </row>
    <row r="206" spans="1:10" ht="20.25" customHeight="1" x14ac:dyDescent="0.5">
      <c r="A206" s="1" t="s">
        <v>166</v>
      </c>
      <c r="B206" s="1" t="s">
        <v>158</v>
      </c>
      <c r="C206" s="1" t="s">
        <v>154</v>
      </c>
      <c r="D206" s="1" t="s">
        <v>8</v>
      </c>
      <c r="E206" s="141">
        <v>44292</v>
      </c>
      <c r="F206" s="143">
        <v>49374</v>
      </c>
      <c r="G206" s="1">
        <v>2021</v>
      </c>
      <c r="H206" s="1" t="s">
        <v>13</v>
      </c>
      <c r="I206" s="1" t="s">
        <v>5</v>
      </c>
      <c r="J206" s="1" t="s">
        <v>105</v>
      </c>
    </row>
    <row r="207" spans="1:10" ht="20.25" customHeight="1" x14ac:dyDescent="0.5">
      <c r="A207" s="1" t="s">
        <v>166</v>
      </c>
      <c r="B207" s="1" t="s">
        <v>158</v>
      </c>
      <c r="C207" s="1" t="s">
        <v>154</v>
      </c>
      <c r="D207" s="1" t="s">
        <v>8</v>
      </c>
      <c r="E207" s="141">
        <v>44501</v>
      </c>
      <c r="F207" s="143">
        <v>51980</v>
      </c>
      <c r="G207" s="1">
        <v>2021</v>
      </c>
      <c r="H207" s="1" t="s">
        <v>11</v>
      </c>
      <c r="I207" s="1" t="s">
        <v>5</v>
      </c>
      <c r="J207" s="1" t="s">
        <v>106</v>
      </c>
    </row>
    <row r="208" spans="1:10" ht="20.25" customHeight="1" x14ac:dyDescent="0.5">
      <c r="A208" s="1" t="s">
        <v>166</v>
      </c>
      <c r="B208" s="1" t="s">
        <v>158</v>
      </c>
      <c r="C208" s="1" t="s">
        <v>154</v>
      </c>
      <c r="D208" s="1" t="s">
        <v>8</v>
      </c>
      <c r="E208" s="141">
        <v>44412</v>
      </c>
      <c r="F208" s="143">
        <v>30241</v>
      </c>
      <c r="G208" s="1">
        <v>2021</v>
      </c>
      <c r="H208" s="1" t="s">
        <v>15</v>
      </c>
      <c r="I208" s="1" t="s">
        <v>5</v>
      </c>
      <c r="J208" s="1" t="s">
        <v>107</v>
      </c>
    </row>
    <row r="209" spans="1:10" ht="20.25" customHeight="1" x14ac:dyDescent="0.5">
      <c r="A209" s="1" t="s">
        <v>166</v>
      </c>
      <c r="B209" s="1" t="s">
        <v>158</v>
      </c>
      <c r="C209" s="1" t="s">
        <v>154</v>
      </c>
      <c r="D209" s="1" t="s">
        <v>8</v>
      </c>
      <c r="E209" s="141">
        <v>44236</v>
      </c>
      <c r="F209" s="143">
        <v>92995</v>
      </c>
      <c r="G209" s="1">
        <v>2021</v>
      </c>
      <c r="H209" s="1" t="s">
        <v>4</v>
      </c>
      <c r="I209" s="1" t="s">
        <v>21</v>
      </c>
      <c r="J209" s="1" t="s">
        <v>108</v>
      </c>
    </row>
    <row r="210" spans="1:10" ht="20.25" customHeight="1" x14ac:dyDescent="0.5">
      <c r="A210" s="1" t="s">
        <v>166</v>
      </c>
      <c r="B210" s="1" t="s">
        <v>158</v>
      </c>
      <c r="C210" s="1" t="s">
        <v>154</v>
      </c>
      <c r="D210" s="1" t="s">
        <v>8</v>
      </c>
      <c r="E210" s="141">
        <v>44361</v>
      </c>
      <c r="F210" s="143">
        <v>20003</v>
      </c>
      <c r="G210" s="1">
        <v>2021</v>
      </c>
      <c r="H210" s="1" t="s">
        <v>16</v>
      </c>
      <c r="I210" s="1" t="s">
        <v>21</v>
      </c>
      <c r="J210" s="1" t="s">
        <v>109</v>
      </c>
    </row>
    <row r="211" spans="1:10" ht="20.25" customHeight="1" x14ac:dyDescent="0.5">
      <c r="A211" s="1" t="s">
        <v>166</v>
      </c>
      <c r="B211" s="1" t="s">
        <v>158</v>
      </c>
      <c r="C211" s="1" t="s">
        <v>154</v>
      </c>
      <c r="D211" s="1" t="s">
        <v>8</v>
      </c>
      <c r="E211" s="141">
        <v>44299</v>
      </c>
      <c r="F211" s="143">
        <v>48722</v>
      </c>
      <c r="G211" s="1">
        <v>2021</v>
      </c>
      <c r="H211" s="1" t="s">
        <v>12</v>
      </c>
      <c r="I211" s="1" t="s">
        <v>21</v>
      </c>
      <c r="J211" s="1" t="s">
        <v>110</v>
      </c>
    </row>
    <row r="212" spans="1:10" ht="20.25" customHeight="1" x14ac:dyDescent="0.5">
      <c r="A212" s="1" t="s">
        <v>166</v>
      </c>
      <c r="B212" s="1" t="s">
        <v>158</v>
      </c>
      <c r="C212" s="1" t="s">
        <v>154</v>
      </c>
      <c r="D212" s="1" t="s">
        <v>8</v>
      </c>
      <c r="E212" s="141">
        <v>44263</v>
      </c>
      <c r="F212" s="143">
        <v>48516</v>
      </c>
      <c r="G212" s="1">
        <v>2021</v>
      </c>
      <c r="H212" s="1" t="s">
        <v>14</v>
      </c>
      <c r="I212" s="1" t="s">
        <v>22</v>
      </c>
      <c r="J212" s="1" t="s">
        <v>111</v>
      </c>
    </row>
    <row r="213" spans="1:10" ht="20.25" customHeight="1" x14ac:dyDescent="0.5">
      <c r="A213" s="1" t="s">
        <v>166</v>
      </c>
      <c r="B213" s="1" t="s">
        <v>158</v>
      </c>
      <c r="C213" s="1" t="s">
        <v>154</v>
      </c>
      <c r="D213" s="1" t="s">
        <v>8</v>
      </c>
      <c r="E213" s="141">
        <v>44537</v>
      </c>
      <c r="F213" s="143">
        <v>71360</v>
      </c>
      <c r="G213" s="1">
        <v>2021</v>
      </c>
      <c r="H213" s="1" t="s">
        <v>9</v>
      </c>
      <c r="I213" s="1" t="s">
        <v>22</v>
      </c>
      <c r="J213" s="1" t="s">
        <v>112</v>
      </c>
    </row>
    <row r="214" spans="1:10" ht="20.25" customHeight="1" x14ac:dyDescent="0.5">
      <c r="A214" s="1" t="s">
        <v>166</v>
      </c>
      <c r="B214" s="1" t="s">
        <v>158</v>
      </c>
      <c r="C214" s="1" t="s">
        <v>154</v>
      </c>
      <c r="D214" s="1" t="s">
        <v>8</v>
      </c>
      <c r="E214" s="141">
        <v>44299</v>
      </c>
      <c r="F214" s="143">
        <v>59935</v>
      </c>
      <c r="G214" s="1">
        <v>2021</v>
      </c>
      <c r="H214" s="1" t="s">
        <v>18</v>
      </c>
      <c r="I214" s="1" t="s">
        <v>22</v>
      </c>
      <c r="J214" s="1" t="s">
        <v>113</v>
      </c>
    </row>
    <row r="215" spans="1:10" ht="20.25" customHeight="1" x14ac:dyDescent="0.5">
      <c r="A215" s="1" t="s">
        <v>166</v>
      </c>
      <c r="B215" s="1" t="s">
        <v>158</v>
      </c>
      <c r="C215" s="1" t="s">
        <v>154</v>
      </c>
      <c r="D215" s="1" t="s">
        <v>8</v>
      </c>
      <c r="E215" s="141">
        <v>44514</v>
      </c>
      <c r="F215" s="143">
        <v>38185</v>
      </c>
      <c r="G215" s="1">
        <v>2021</v>
      </c>
      <c r="H215" s="1" t="s">
        <v>19</v>
      </c>
      <c r="I215" s="1" t="s">
        <v>20</v>
      </c>
      <c r="J215" s="1" t="s">
        <v>114</v>
      </c>
    </row>
    <row r="216" spans="1:10" ht="20.25" customHeight="1" x14ac:dyDescent="0.5">
      <c r="A216" s="1" t="s">
        <v>166</v>
      </c>
      <c r="B216" s="1" t="s">
        <v>158</v>
      </c>
      <c r="C216" s="1" t="s">
        <v>154</v>
      </c>
      <c r="D216" s="1" t="s">
        <v>8</v>
      </c>
      <c r="E216" s="141">
        <v>44465</v>
      </c>
      <c r="F216" s="143">
        <v>18760</v>
      </c>
      <c r="G216" s="1">
        <v>2021</v>
      </c>
      <c r="H216" s="1" t="s">
        <v>17</v>
      </c>
      <c r="I216" s="1" t="s">
        <v>20</v>
      </c>
      <c r="J216" s="1" t="s">
        <v>115</v>
      </c>
    </row>
    <row r="217" spans="1:10" ht="20.25" customHeight="1" x14ac:dyDescent="0.5">
      <c r="A217" s="1" t="s">
        <v>166</v>
      </c>
      <c r="B217" s="1" t="s">
        <v>158</v>
      </c>
      <c r="C217" s="1" t="s">
        <v>154</v>
      </c>
      <c r="D217" s="1" t="s">
        <v>8</v>
      </c>
      <c r="E217" s="141">
        <v>44551</v>
      </c>
      <c r="F217" s="143">
        <v>49119</v>
      </c>
      <c r="G217" s="1">
        <v>2021</v>
      </c>
      <c r="H217" s="1" t="s">
        <v>6</v>
      </c>
      <c r="I217" s="1" t="s">
        <v>20</v>
      </c>
      <c r="J217" s="1" t="s">
        <v>116</v>
      </c>
    </row>
    <row r="218" spans="1:10" ht="20.25" customHeight="1" x14ac:dyDescent="0.5">
      <c r="A218" s="1" t="s">
        <v>166</v>
      </c>
      <c r="B218" s="1" t="s">
        <v>157</v>
      </c>
      <c r="C218" s="1" t="s">
        <v>154</v>
      </c>
      <c r="D218" s="1" t="s">
        <v>8</v>
      </c>
      <c r="E218" s="141">
        <v>44465</v>
      </c>
      <c r="F218" s="143">
        <v>59513</v>
      </c>
      <c r="G218" s="1">
        <v>2021</v>
      </c>
      <c r="H218" s="1" t="s">
        <v>13</v>
      </c>
      <c r="I218" s="1" t="s">
        <v>5</v>
      </c>
      <c r="J218" s="1" t="s">
        <v>117</v>
      </c>
    </row>
    <row r="219" spans="1:10" ht="20.25" customHeight="1" x14ac:dyDescent="0.5">
      <c r="A219" s="1" t="s">
        <v>166</v>
      </c>
      <c r="B219" s="1" t="s">
        <v>157</v>
      </c>
      <c r="C219" s="1" t="s">
        <v>154</v>
      </c>
      <c r="D219" s="1" t="s">
        <v>8</v>
      </c>
      <c r="E219" s="141">
        <v>44376</v>
      </c>
      <c r="F219" s="143">
        <v>51073</v>
      </c>
      <c r="G219" s="1">
        <v>2021</v>
      </c>
      <c r="H219" s="1" t="s">
        <v>11</v>
      </c>
      <c r="I219" s="1" t="s">
        <v>5</v>
      </c>
      <c r="J219" s="1" t="s">
        <v>118</v>
      </c>
    </row>
    <row r="220" spans="1:10" ht="20.25" customHeight="1" x14ac:dyDescent="0.5">
      <c r="A220" s="1" t="s">
        <v>166</v>
      </c>
      <c r="B220" s="1" t="s">
        <v>157</v>
      </c>
      <c r="C220" s="1" t="s">
        <v>154</v>
      </c>
      <c r="D220" s="1" t="s">
        <v>8</v>
      </c>
      <c r="E220" s="141">
        <v>44532</v>
      </c>
      <c r="F220" s="143">
        <v>76414</v>
      </c>
      <c r="G220" s="1">
        <v>2021</v>
      </c>
      <c r="H220" s="1" t="s">
        <v>15</v>
      </c>
      <c r="I220" s="1" t="s">
        <v>5</v>
      </c>
      <c r="J220" s="1" t="s">
        <v>119</v>
      </c>
    </row>
    <row r="221" spans="1:10" ht="20.25" customHeight="1" x14ac:dyDescent="0.5">
      <c r="A221" s="1" t="s">
        <v>166</v>
      </c>
      <c r="B221" s="1" t="s">
        <v>157</v>
      </c>
      <c r="C221" s="1" t="s">
        <v>154</v>
      </c>
      <c r="D221" s="1" t="s">
        <v>8</v>
      </c>
      <c r="E221" s="141">
        <v>44539</v>
      </c>
      <c r="F221" s="143">
        <v>18703</v>
      </c>
      <c r="G221" s="1">
        <v>2021</v>
      </c>
      <c r="H221" s="1" t="s">
        <v>4</v>
      </c>
      <c r="I221" s="1" t="s">
        <v>21</v>
      </c>
      <c r="J221" s="1" t="s">
        <v>120</v>
      </c>
    </row>
    <row r="222" spans="1:10" ht="20.25" customHeight="1" x14ac:dyDescent="0.5">
      <c r="A222" s="1" t="s">
        <v>166</v>
      </c>
      <c r="B222" s="1" t="s">
        <v>157</v>
      </c>
      <c r="C222" s="1" t="s">
        <v>154</v>
      </c>
      <c r="D222" s="1" t="s">
        <v>8</v>
      </c>
      <c r="E222" s="141">
        <v>44551</v>
      </c>
      <c r="F222" s="143">
        <v>63177</v>
      </c>
      <c r="G222" s="1">
        <v>2021</v>
      </c>
      <c r="H222" s="1" t="s">
        <v>16</v>
      </c>
      <c r="I222" s="1" t="s">
        <v>21</v>
      </c>
      <c r="J222" s="1" t="s">
        <v>121</v>
      </c>
    </row>
    <row r="223" spans="1:10" ht="20.25" customHeight="1" x14ac:dyDescent="0.5">
      <c r="A223" s="1" t="s">
        <v>166</v>
      </c>
      <c r="B223" s="1" t="s">
        <v>157</v>
      </c>
      <c r="C223" s="1" t="s">
        <v>154</v>
      </c>
      <c r="D223" s="1" t="s">
        <v>8</v>
      </c>
      <c r="E223" s="141">
        <v>44287</v>
      </c>
      <c r="F223" s="143">
        <v>49326</v>
      </c>
      <c r="G223" s="1">
        <v>2021</v>
      </c>
      <c r="H223" s="1" t="s">
        <v>12</v>
      </c>
      <c r="I223" s="1" t="s">
        <v>21</v>
      </c>
      <c r="J223" s="1" t="s">
        <v>122</v>
      </c>
    </row>
    <row r="224" spans="1:10" ht="20.25" customHeight="1" x14ac:dyDescent="0.5">
      <c r="A224" s="1" t="s">
        <v>166</v>
      </c>
      <c r="B224" s="1" t="s">
        <v>157</v>
      </c>
      <c r="C224" s="1" t="s">
        <v>154</v>
      </c>
      <c r="D224" s="1" t="s">
        <v>8</v>
      </c>
      <c r="E224" s="141">
        <v>44287</v>
      </c>
      <c r="F224" s="143">
        <v>46446</v>
      </c>
      <c r="G224" s="1">
        <v>2021</v>
      </c>
      <c r="H224" s="1" t="s">
        <v>14</v>
      </c>
      <c r="I224" s="1" t="s">
        <v>22</v>
      </c>
      <c r="J224" s="1" t="s">
        <v>123</v>
      </c>
    </row>
    <row r="225" spans="1:10" ht="20.25" customHeight="1" x14ac:dyDescent="0.5">
      <c r="A225" s="1" t="s">
        <v>166</v>
      </c>
      <c r="B225" s="1" t="s">
        <v>157</v>
      </c>
      <c r="C225" s="1" t="s">
        <v>154</v>
      </c>
      <c r="D225" s="1" t="s">
        <v>8</v>
      </c>
      <c r="E225" s="141">
        <v>44287</v>
      </c>
      <c r="F225" s="143">
        <v>67999</v>
      </c>
      <c r="G225" s="1">
        <v>2021</v>
      </c>
      <c r="H225" s="1" t="s">
        <v>9</v>
      </c>
      <c r="I225" s="1" t="s">
        <v>22</v>
      </c>
      <c r="J225" s="1" t="s">
        <v>124</v>
      </c>
    </row>
    <row r="226" spans="1:10" ht="20.25" customHeight="1" x14ac:dyDescent="0.5">
      <c r="A226" s="1" t="s">
        <v>166</v>
      </c>
      <c r="B226" s="1" t="s">
        <v>157</v>
      </c>
      <c r="C226" s="1" t="s">
        <v>154</v>
      </c>
      <c r="D226" s="1" t="s">
        <v>8</v>
      </c>
      <c r="E226" s="141">
        <v>44287</v>
      </c>
      <c r="F226" s="143">
        <v>70863</v>
      </c>
      <c r="G226" s="1">
        <v>2021</v>
      </c>
      <c r="H226" s="1" t="s">
        <v>18</v>
      </c>
      <c r="I226" s="1" t="s">
        <v>22</v>
      </c>
      <c r="J226" s="1" t="s">
        <v>125</v>
      </c>
    </row>
    <row r="227" spans="1:10" ht="20.25" customHeight="1" x14ac:dyDescent="0.5">
      <c r="A227" s="1" t="s">
        <v>166</v>
      </c>
      <c r="B227" s="1" t="s">
        <v>157</v>
      </c>
      <c r="C227" s="1" t="s">
        <v>154</v>
      </c>
      <c r="D227" s="1" t="s">
        <v>8</v>
      </c>
      <c r="E227" s="141">
        <v>44287</v>
      </c>
      <c r="F227" s="143">
        <v>43560</v>
      </c>
      <c r="G227" s="1">
        <v>2021</v>
      </c>
      <c r="H227" s="1" t="s">
        <v>19</v>
      </c>
      <c r="I227" s="1" t="s">
        <v>20</v>
      </c>
      <c r="J227" s="1" t="s">
        <v>126</v>
      </c>
    </row>
    <row r="228" spans="1:10" ht="20.25" customHeight="1" x14ac:dyDescent="0.5">
      <c r="A228" s="1" t="s">
        <v>166</v>
      </c>
      <c r="B228" s="1" t="s">
        <v>157</v>
      </c>
      <c r="C228" s="1" t="s">
        <v>154</v>
      </c>
      <c r="D228" s="1" t="s">
        <v>8</v>
      </c>
      <c r="E228" s="141">
        <v>44287</v>
      </c>
      <c r="F228" s="143">
        <v>53093</v>
      </c>
      <c r="G228" s="1">
        <v>2021</v>
      </c>
      <c r="H228" s="1" t="s">
        <v>17</v>
      </c>
      <c r="I228" s="1" t="s">
        <v>20</v>
      </c>
      <c r="J228" s="1" t="s">
        <v>127</v>
      </c>
    </row>
    <row r="229" spans="1:10" ht="20.25" customHeight="1" x14ac:dyDescent="0.5">
      <c r="A229" s="1" t="s">
        <v>166</v>
      </c>
      <c r="B229" s="1" t="s">
        <v>157</v>
      </c>
      <c r="C229" s="1" t="s">
        <v>154</v>
      </c>
      <c r="D229" s="1" t="s">
        <v>8</v>
      </c>
      <c r="E229" s="141">
        <v>44287</v>
      </c>
      <c r="F229" s="143">
        <v>80766</v>
      </c>
      <c r="G229" s="1">
        <v>2021</v>
      </c>
      <c r="H229" s="1" t="s">
        <v>6</v>
      </c>
      <c r="I229" s="1" t="s">
        <v>20</v>
      </c>
      <c r="J229" s="1" t="s">
        <v>128</v>
      </c>
    </row>
    <row r="230" spans="1:10" ht="20.25" customHeight="1" x14ac:dyDescent="0.5">
      <c r="A230" s="1" t="s">
        <v>166</v>
      </c>
      <c r="B230" s="1" t="s">
        <v>159</v>
      </c>
      <c r="C230" s="1" t="s">
        <v>154</v>
      </c>
      <c r="D230" s="1" t="s">
        <v>8</v>
      </c>
      <c r="E230" s="141">
        <v>44287</v>
      </c>
      <c r="F230" s="143">
        <v>65694</v>
      </c>
      <c r="G230" s="1">
        <v>2021</v>
      </c>
      <c r="H230" s="1" t="s">
        <v>13</v>
      </c>
      <c r="I230" s="1" t="s">
        <v>5</v>
      </c>
      <c r="J230" s="1" t="s">
        <v>129</v>
      </c>
    </row>
    <row r="231" spans="1:10" ht="20.25" customHeight="1" x14ac:dyDescent="0.5">
      <c r="A231" s="1" t="s">
        <v>166</v>
      </c>
      <c r="B231" s="1" t="s">
        <v>159</v>
      </c>
      <c r="C231" s="1" t="s">
        <v>154</v>
      </c>
      <c r="D231" s="1" t="s">
        <v>8</v>
      </c>
      <c r="E231" s="141">
        <v>44287</v>
      </c>
      <c r="F231" s="143">
        <v>21039</v>
      </c>
      <c r="G231" s="1">
        <v>2021</v>
      </c>
      <c r="H231" s="1" t="s">
        <v>11</v>
      </c>
      <c r="I231" s="1" t="s">
        <v>5</v>
      </c>
      <c r="J231" s="1" t="s">
        <v>130</v>
      </c>
    </row>
    <row r="232" spans="1:10" ht="20.25" customHeight="1" x14ac:dyDescent="0.5">
      <c r="A232" s="1" t="s">
        <v>166</v>
      </c>
      <c r="B232" s="1" t="s">
        <v>159</v>
      </c>
      <c r="C232" s="1" t="s">
        <v>154</v>
      </c>
      <c r="D232" s="1" t="s">
        <v>8</v>
      </c>
      <c r="E232" s="141">
        <v>44287</v>
      </c>
      <c r="F232" s="143">
        <v>50156</v>
      </c>
      <c r="G232" s="1">
        <v>2021</v>
      </c>
      <c r="H232" s="1" t="s">
        <v>15</v>
      </c>
      <c r="I232" s="1" t="s">
        <v>5</v>
      </c>
      <c r="J232" s="1" t="s">
        <v>131</v>
      </c>
    </row>
    <row r="233" spans="1:10" ht="20.25" customHeight="1" x14ac:dyDescent="0.5">
      <c r="A233" s="1" t="s">
        <v>166</v>
      </c>
      <c r="B233" s="1" t="s">
        <v>159</v>
      </c>
      <c r="C233" s="1" t="s">
        <v>154</v>
      </c>
      <c r="D233" s="1" t="s">
        <v>8</v>
      </c>
      <c r="E233" s="141">
        <v>44342</v>
      </c>
      <c r="F233" s="143">
        <v>84912</v>
      </c>
      <c r="G233" s="1">
        <v>2021</v>
      </c>
      <c r="H233" s="1" t="s">
        <v>4</v>
      </c>
      <c r="I233" s="1" t="s">
        <v>21</v>
      </c>
      <c r="J233" s="1" t="s">
        <v>132</v>
      </c>
    </row>
    <row r="234" spans="1:10" ht="20.25" customHeight="1" x14ac:dyDescent="0.5">
      <c r="A234" s="1" t="s">
        <v>166</v>
      </c>
      <c r="B234" s="1" t="s">
        <v>159</v>
      </c>
      <c r="C234" s="1" t="s">
        <v>154</v>
      </c>
      <c r="D234" s="1" t="s">
        <v>8</v>
      </c>
      <c r="E234" s="141">
        <v>44342</v>
      </c>
      <c r="F234" s="143">
        <v>73803</v>
      </c>
      <c r="G234" s="1">
        <v>2021</v>
      </c>
      <c r="H234" s="1" t="s">
        <v>16</v>
      </c>
      <c r="I234" s="1" t="s">
        <v>21</v>
      </c>
      <c r="J234" s="1" t="s">
        <v>133</v>
      </c>
    </row>
    <row r="235" spans="1:10" ht="20.25" customHeight="1" x14ac:dyDescent="0.5">
      <c r="A235" s="1" t="s">
        <v>166</v>
      </c>
      <c r="B235" s="1" t="s">
        <v>159</v>
      </c>
      <c r="C235" s="1" t="s">
        <v>154</v>
      </c>
      <c r="D235" s="1" t="s">
        <v>8</v>
      </c>
      <c r="E235" s="141">
        <v>44342</v>
      </c>
      <c r="F235" s="143">
        <v>96690</v>
      </c>
      <c r="G235" s="1">
        <v>2021</v>
      </c>
      <c r="H235" s="1" t="s">
        <v>12</v>
      </c>
      <c r="I235" s="1" t="s">
        <v>21</v>
      </c>
      <c r="J235" s="1" t="s">
        <v>134</v>
      </c>
    </row>
    <row r="236" spans="1:10" ht="20.25" customHeight="1" x14ac:dyDescent="0.5">
      <c r="A236" s="1" t="s">
        <v>166</v>
      </c>
      <c r="B236" s="1" t="s">
        <v>159</v>
      </c>
      <c r="C236" s="1" t="s">
        <v>154</v>
      </c>
      <c r="D236" s="1" t="s">
        <v>8</v>
      </c>
      <c r="E236" s="141">
        <v>44342</v>
      </c>
      <c r="F236" s="143">
        <v>25984</v>
      </c>
      <c r="G236" s="1">
        <v>2021</v>
      </c>
      <c r="H236" s="1" t="s">
        <v>14</v>
      </c>
      <c r="I236" s="1" t="s">
        <v>22</v>
      </c>
      <c r="J236" s="1" t="s">
        <v>135</v>
      </c>
    </row>
    <row r="237" spans="1:10" ht="20.25" customHeight="1" x14ac:dyDescent="0.5">
      <c r="A237" s="1" t="s">
        <v>166</v>
      </c>
      <c r="B237" s="1" t="s">
        <v>159</v>
      </c>
      <c r="C237" s="1" t="s">
        <v>154</v>
      </c>
      <c r="D237" s="1" t="s">
        <v>8</v>
      </c>
      <c r="E237" s="141">
        <v>44342</v>
      </c>
      <c r="F237" s="143">
        <v>17186</v>
      </c>
      <c r="G237" s="1">
        <v>2021</v>
      </c>
      <c r="H237" s="1" t="s">
        <v>9</v>
      </c>
      <c r="I237" s="1" t="s">
        <v>22</v>
      </c>
      <c r="J237" s="1" t="s">
        <v>136</v>
      </c>
    </row>
    <row r="238" spans="1:10" ht="20.25" customHeight="1" x14ac:dyDescent="0.5">
      <c r="A238" s="1" t="s">
        <v>166</v>
      </c>
      <c r="B238" s="1" t="s">
        <v>159</v>
      </c>
      <c r="C238" s="1" t="s">
        <v>154</v>
      </c>
      <c r="D238" s="1" t="s">
        <v>8</v>
      </c>
      <c r="E238" s="141">
        <v>44342</v>
      </c>
      <c r="F238" s="143">
        <v>74291</v>
      </c>
      <c r="G238" s="1">
        <v>2021</v>
      </c>
      <c r="H238" s="1" t="s">
        <v>18</v>
      </c>
      <c r="I238" s="1" t="s">
        <v>22</v>
      </c>
      <c r="J238" s="1" t="s">
        <v>137</v>
      </c>
    </row>
    <row r="239" spans="1:10" ht="20.25" customHeight="1" x14ac:dyDescent="0.5">
      <c r="A239" s="1" t="s">
        <v>166</v>
      </c>
      <c r="B239" s="1" t="s">
        <v>159</v>
      </c>
      <c r="C239" s="1" t="s">
        <v>154</v>
      </c>
      <c r="D239" s="1" t="s">
        <v>8</v>
      </c>
      <c r="E239" s="141">
        <v>44342</v>
      </c>
      <c r="F239" s="143">
        <v>90448</v>
      </c>
      <c r="G239" s="1">
        <v>2021</v>
      </c>
      <c r="H239" s="1" t="s">
        <v>19</v>
      </c>
      <c r="I239" s="1" t="s">
        <v>20</v>
      </c>
      <c r="J239" s="1" t="s">
        <v>138</v>
      </c>
    </row>
    <row r="240" spans="1:10" ht="20.25" customHeight="1" x14ac:dyDescent="0.5">
      <c r="A240" s="1" t="s">
        <v>166</v>
      </c>
      <c r="B240" s="1" t="s">
        <v>159</v>
      </c>
      <c r="C240" s="1" t="s">
        <v>154</v>
      </c>
      <c r="D240" s="1" t="s">
        <v>8</v>
      </c>
      <c r="E240" s="141">
        <v>44514</v>
      </c>
      <c r="F240" s="143">
        <v>83252</v>
      </c>
      <c r="G240" s="1">
        <v>2021</v>
      </c>
      <c r="H240" s="1" t="s">
        <v>17</v>
      </c>
      <c r="I240" s="1" t="s">
        <v>20</v>
      </c>
      <c r="J240" s="1" t="s">
        <v>139</v>
      </c>
    </row>
    <row r="241" spans="1:10" ht="20.25" customHeight="1" x14ac:dyDescent="0.5">
      <c r="A241" s="1" t="s">
        <v>166</v>
      </c>
      <c r="B241" s="1" t="s">
        <v>159</v>
      </c>
      <c r="C241" s="1" t="s">
        <v>154</v>
      </c>
      <c r="D241" s="1" t="s">
        <v>8</v>
      </c>
      <c r="E241" s="141">
        <v>44360</v>
      </c>
      <c r="F241" s="143">
        <v>61504</v>
      </c>
      <c r="G241" s="1">
        <v>2021</v>
      </c>
      <c r="H241" s="1" t="s">
        <v>6</v>
      </c>
      <c r="I241" s="1" t="s">
        <v>20</v>
      </c>
      <c r="J241" s="1" t="s">
        <v>140</v>
      </c>
    </row>
    <row r="242" spans="1:10" ht="20.25" customHeight="1" x14ac:dyDescent="0.5">
      <c r="A242" s="1" t="s">
        <v>166</v>
      </c>
      <c r="B242" s="1" t="s">
        <v>160</v>
      </c>
      <c r="C242" s="1" t="s">
        <v>154</v>
      </c>
      <c r="D242" s="1" t="s">
        <v>8</v>
      </c>
      <c r="E242" s="141">
        <v>44817</v>
      </c>
      <c r="F242" s="143">
        <v>65422</v>
      </c>
      <c r="G242" s="1">
        <v>2022</v>
      </c>
      <c r="H242" s="1" t="s">
        <v>13</v>
      </c>
      <c r="I242" s="1" t="s">
        <v>5</v>
      </c>
      <c r="J242" s="1" t="s">
        <v>141</v>
      </c>
    </row>
    <row r="243" spans="1:10" ht="20.25" customHeight="1" x14ac:dyDescent="0.5">
      <c r="A243" s="1" t="s">
        <v>166</v>
      </c>
      <c r="B243" s="1" t="s">
        <v>160</v>
      </c>
      <c r="C243" s="1" t="s">
        <v>154</v>
      </c>
      <c r="D243" s="1" t="s">
        <v>8</v>
      </c>
      <c r="E243" s="141">
        <v>44869</v>
      </c>
      <c r="F243" s="143">
        <v>20045</v>
      </c>
      <c r="G243" s="1">
        <v>2022</v>
      </c>
      <c r="H243" s="1" t="s">
        <v>11</v>
      </c>
      <c r="I243" s="1" t="s">
        <v>5</v>
      </c>
      <c r="J243" s="1" t="s">
        <v>142</v>
      </c>
    </row>
    <row r="244" spans="1:10" ht="20.25" customHeight="1" x14ac:dyDescent="0.5">
      <c r="A244" s="1" t="s">
        <v>166</v>
      </c>
      <c r="B244" s="1" t="s">
        <v>160</v>
      </c>
      <c r="C244" s="1" t="s">
        <v>154</v>
      </c>
      <c r="D244" s="1" t="s">
        <v>8</v>
      </c>
      <c r="E244" s="141">
        <v>44830</v>
      </c>
      <c r="F244" s="143">
        <v>96375</v>
      </c>
      <c r="G244" s="1">
        <v>2022</v>
      </c>
      <c r="H244" s="1" t="s">
        <v>15</v>
      </c>
      <c r="I244" s="1" t="s">
        <v>5</v>
      </c>
      <c r="J244" s="1" t="s">
        <v>143</v>
      </c>
    </row>
    <row r="245" spans="1:10" ht="20.25" customHeight="1" x14ac:dyDescent="0.5">
      <c r="A245" s="1" t="s">
        <v>166</v>
      </c>
      <c r="B245" s="1" t="s">
        <v>160</v>
      </c>
      <c r="C245" s="1" t="s">
        <v>154</v>
      </c>
      <c r="D245" s="1" t="s">
        <v>8</v>
      </c>
      <c r="E245" s="141">
        <v>44628</v>
      </c>
      <c r="F245" s="143">
        <v>72127</v>
      </c>
      <c r="G245" s="1">
        <v>2022</v>
      </c>
      <c r="H245" s="1" t="s">
        <v>4</v>
      </c>
      <c r="I245" s="1" t="s">
        <v>21</v>
      </c>
      <c r="J245" s="1" t="s">
        <v>144</v>
      </c>
    </row>
    <row r="246" spans="1:10" ht="20.25" customHeight="1" x14ac:dyDescent="0.5">
      <c r="A246" s="1" t="s">
        <v>166</v>
      </c>
      <c r="B246" s="1" t="s">
        <v>160</v>
      </c>
      <c r="C246" s="1" t="s">
        <v>154</v>
      </c>
      <c r="D246" s="1" t="s">
        <v>8</v>
      </c>
      <c r="E246" s="141">
        <v>44783</v>
      </c>
      <c r="F246" s="143">
        <v>40332</v>
      </c>
      <c r="G246" s="1">
        <v>2022</v>
      </c>
      <c r="H246" s="1" t="s">
        <v>16</v>
      </c>
      <c r="I246" s="1" t="s">
        <v>21</v>
      </c>
      <c r="J246" s="1" t="s">
        <v>145</v>
      </c>
    </row>
    <row r="247" spans="1:10" ht="20.25" customHeight="1" x14ac:dyDescent="0.5">
      <c r="A247" s="1" t="s">
        <v>166</v>
      </c>
      <c r="B247" s="1" t="s">
        <v>160</v>
      </c>
      <c r="C247" s="1" t="s">
        <v>154</v>
      </c>
      <c r="D247" s="1" t="s">
        <v>8</v>
      </c>
      <c r="E247" s="141">
        <v>44777</v>
      </c>
      <c r="F247" s="143">
        <v>67602</v>
      </c>
      <c r="G247" s="1">
        <v>2022</v>
      </c>
      <c r="H247" s="1" t="s">
        <v>12</v>
      </c>
      <c r="I247" s="1" t="s">
        <v>21</v>
      </c>
      <c r="J247" s="1" t="s">
        <v>146</v>
      </c>
    </row>
    <row r="248" spans="1:10" ht="20.25" customHeight="1" x14ac:dyDescent="0.5">
      <c r="A248" s="1" t="s">
        <v>166</v>
      </c>
      <c r="B248" s="1" t="s">
        <v>160</v>
      </c>
      <c r="C248" s="1" t="s">
        <v>154</v>
      </c>
      <c r="D248" s="1" t="s">
        <v>8</v>
      </c>
      <c r="E248" s="141">
        <v>44777</v>
      </c>
      <c r="F248" s="143">
        <v>23829</v>
      </c>
      <c r="G248" s="1">
        <v>2022</v>
      </c>
      <c r="H248" s="1" t="s">
        <v>14</v>
      </c>
      <c r="I248" s="1" t="s">
        <v>22</v>
      </c>
      <c r="J248" s="1" t="s">
        <v>24</v>
      </c>
    </row>
    <row r="249" spans="1:10" ht="20.25" customHeight="1" x14ac:dyDescent="0.5">
      <c r="A249" s="1" t="s">
        <v>166</v>
      </c>
      <c r="B249" s="1" t="s">
        <v>160</v>
      </c>
      <c r="C249" s="1" t="s">
        <v>154</v>
      </c>
      <c r="D249" s="1" t="s">
        <v>8</v>
      </c>
      <c r="E249" s="141">
        <v>44608</v>
      </c>
      <c r="F249" s="143">
        <v>18896</v>
      </c>
      <c r="G249" s="1">
        <v>2022</v>
      </c>
      <c r="H249" s="1" t="s">
        <v>9</v>
      </c>
      <c r="I249" s="1" t="s">
        <v>22</v>
      </c>
      <c r="J249" s="1" t="s">
        <v>25</v>
      </c>
    </row>
    <row r="250" spans="1:10" ht="20.25" customHeight="1" x14ac:dyDescent="0.5">
      <c r="A250" s="1" t="s">
        <v>166</v>
      </c>
      <c r="B250" s="1" t="s">
        <v>160</v>
      </c>
      <c r="C250" s="1" t="s">
        <v>154</v>
      </c>
      <c r="D250" s="1" t="s">
        <v>8</v>
      </c>
      <c r="E250" s="141">
        <v>44763</v>
      </c>
      <c r="F250" s="143">
        <v>31000</v>
      </c>
      <c r="G250" s="1">
        <v>2022</v>
      </c>
      <c r="H250" s="1" t="s">
        <v>18</v>
      </c>
      <c r="I250" s="1" t="s">
        <v>22</v>
      </c>
      <c r="J250" s="1" t="s">
        <v>26</v>
      </c>
    </row>
    <row r="251" spans="1:10" ht="20.25" customHeight="1" x14ac:dyDescent="0.5">
      <c r="A251" s="1" t="s">
        <v>166</v>
      </c>
      <c r="B251" s="1" t="s">
        <v>160</v>
      </c>
      <c r="C251" s="1" t="s">
        <v>154</v>
      </c>
      <c r="D251" s="1" t="s">
        <v>8</v>
      </c>
      <c r="E251" s="141">
        <v>44690</v>
      </c>
      <c r="F251" s="143">
        <v>86890</v>
      </c>
      <c r="G251" s="1">
        <v>2022</v>
      </c>
      <c r="H251" s="1" t="s">
        <v>19</v>
      </c>
      <c r="I251" s="1" t="s">
        <v>20</v>
      </c>
      <c r="J251" s="1" t="s">
        <v>27</v>
      </c>
    </row>
    <row r="252" spans="1:10" ht="20.25" customHeight="1" x14ac:dyDescent="0.5">
      <c r="A252" s="1" t="s">
        <v>166</v>
      </c>
      <c r="B252" s="1" t="s">
        <v>160</v>
      </c>
      <c r="C252" s="1" t="s">
        <v>154</v>
      </c>
      <c r="D252" s="1" t="s">
        <v>8</v>
      </c>
      <c r="E252" s="141">
        <v>44916</v>
      </c>
      <c r="F252" s="143">
        <v>33365</v>
      </c>
      <c r="G252" s="1">
        <v>2022</v>
      </c>
      <c r="H252" s="1" t="s">
        <v>17</v>
      </c>
      <c r="I252" s="1" t="s">
        <v>20</v>
      </c>
      <c r="J252" s="1" t="s">
        <v>28</v>
      </c>
    </row>
    <row r="253" spans="1:10" ht="20.25" customHeight="1" x14ac:dyDescent="0.5">
      <c r="A253" s="1" t="s">
        <v>166</v>
      </c>
      <c r="B253" s="1" t="s">
        <v>160</v>
      </c>
      <c r="C253" s="1" t="s">
        <v>154</v>
      </c>
      <c r="D253" s="1" t="s">
        <v>8</v>
      </c>
      <c r="E253" s="141">
        <v>44923</v>
      </c>
      <c r="F253" s="143">
        <v>70074</v>
      </c>
      <c r="G253" s="1">
        <v>2022</v>
      </c>
      <c r="H253" s="1" t="s">
        <v>6</v>
      </c>
      <c r="I253" s="1" t="s">
        <v>20</v>
      </c>
      <c r="J253" s="1" t="s">
        <v>29</v>
      </c>
    </row>
    <row r="254" spans="1:10" ht="20.25" customHeight="1" x14ac:dyDescent="0.5">
      <c r="A254" s="1" t="s">
        <v>166</v>
      </c>
      <c r="B254" s="1" t="s">
        <v>158</v>
      </c>
      <c r="C254" s="1" t="s">
        <v>154</v>
      </c>
      <c r="D254" s="1" t="s">
        <v>8</v>
      </c>
      <c r="E254" s="141">
        <v>44586</v>
      </c>
      <c r="F254" s="143">
        <v>95980</v>
      </c>
      <c r="G254" s="1">
        <v>2022</v>
      </c>
      <c r="H254" s="1" t="s">
        <v>13</v>
      </c>
      <c r="I254" s="1" t="s">
        <v>5</v>
      </c>
      <c r="J254" s="1" t="s">
        <v>30</v>
      </c>
    </row>
    <row r="255" spans="1:10" ht="20.25" customHeight="1" x14ac:dyDescent="0.5">
      <c r="A255" s="1" t="s">
        <v>166</v>
      </c>
      <c r="B255" s="1" t="s">
        <v>158</v>
      </c>
      <c r="C255" s="1" t="s">
        <v>154</v>
      </c>
      <c r="D255" s="1" t="s">
        <v>8</v>
      </c>
      <c r="E255" s="141">
        <v>44867</v>
      </c>
      <c r="F255" s="143">
        <v>23025</v>
      </c>
      <c r="G255" s="1">
        <v>2022</v>
      </c>
      <c r="H255" s="1" t="s">
        <v>11</v>
      </c>
      <c r="I255" s="1" t="s">
        <v>5</v>
      </c>
      <c r="J255" s="1" t="s">
        <v>31</v>
      </c>
    </row>
    <row r="256" spans="1:10" ht="20.25" customHeight="1" x14ac:dyDescent="0.5">
      <c r="A256" s="1" t="s">
        <v>166</v>
      </c>
      <c r="B256" s="1" t="s">
        <v>158</v>
      </c>
      <c r="C256" s="1" t="s">
        <v>154</v>
      </c>
      <c r="D256" s="1" t="s">
        <v>8</v>
      </c>
      <c r="E256" s="141">
        <v>44748</v>
      </c>
      <c r="F256" s="143">
        <v>94259</v>
      </c>
      <c r="G256" s="1">
        <v>2022</v>
      </c>
      <c r="H256" s="1" t="s">
        <v>15</v>
      </c>
      <c r="I256" s="1" t="s">
        <v>5</v>
      </c>
      <c r="J256" s="1" t="s">
        <v>32</v>
      </c>
    </row>
    <row r="257" spans="1:10" ht="20.25" customHeight="1" x14ac:dyDescent="0.5">
      <c r="A257" s="1" t="s">
        <v>166</v>
      </c>
      <c r="B257" s="1" t="s">
        <v>158</v>
      </c>
      <c r="C257" s="1" t="s">
        <v>154</v>
      </c>
      <c r="D257" s="1" t="s">
        <v>8</v>
      </c>
      <c r="E257" s="141">
        <v>44734</v>
      </c>
      <c r="F257" s="143">
        <v>31522</v>
      </c>
      <c r="G257" s="1">
        <v>2022</v>
      </c>
      <c r="H257" s="1" t="s">
        <v>4</v>
      </c>
      <c r="I257" s="1" t="s">
        <v>21</v>
      </c>
      <c r="J257" s="1" t="s">
        <v>33</v>
      </c>
    </row>
    <row r="258" spans="1:10" ht="20.25" customHeight="1" x14ac:dyDescent="0.5">
      <c r="A258" s="1" t="s">
        <v>166</v>
      </c>
      <c r="B258" s="1" t="s">
        <v>158</v>
      </c>
      <c r="C258" s="1" t="s">
        <v>154</v>
      </c>
      <c r="D258" s="1" t="s">
        <v>8</v>
      </c>
      <c r="E258" s="141">
        <v>44884</v>
      </c>
      <c r="F258" s="143">
        <v>86046</v>
      </c>
      <c r="G258" s="1">
        <v>2022</v>
      </c>
      <c r="H258" s="1" t="s">
        <v>16</v>
      </c>
      <c r="I258" s="1" t="s">
        <v>21</v>
      </c>
      <c r="J258" s="1" t="s">
        <v>34</v>
      </c>
    </row>
    <row r="259" spans="1:10" ht="20.25" customHeight="1" x14ac:dyDescent="0.5">
      <c r="A259" s="1" t="s">
        <v>166</v>
      </c>
      <c r="B259" s="1" t="s">
        <v>158</v>
      </c>
      <c r="C259" s="1" t="s">
        <v>154</v>
      </c>
      <c r="D259" s="1" t="s">
        <v>8</v>
      </c>
      <c r="E259" s="141">
        <v>44727</v>
      </c>
      <c r="F259" s="143">
        <v>41167</v>
      </c>
      <c r="G259" s="1">
        <v>2022</v>
      </c>
      <c r="H259" s="1" t="s">
        <v>12</v>
      </c>
      <c r="I259" s="1" t="s">
        <v>21</v>
      </c>
      <c r="J259" s="1" t="s">
        <v>35</v>
      </c>
    </row>
    <row r="260" spans="1:10" ht="20.25" customHeight="1" x14ac:dyDescent="0.5">
      <c r="A260" s="1" t="s">
        <v>166</v>
      </c>
      <c r="B260" s="1" t="s">
        <v>158</v>
      </c>
      <c r="C260" s="1" t="s">
        <v>154</v>
      </c>
      <c r="D260" s="1" t="s">
        <v>8</v>
      </c>
      <c r="E260" s="141">
        <v>44719</v>
      </c>
      <c r="F260" s="143">
        <v>48025</v>
      </c>
      <c r="G260" s="1">
        <v>2022</v>
      </c>
      <c r="H260" s="1" t="s">
        <v>14</v>
      </c>
      <c r="I260" s="1" t="s">
        <v>22</v>
      </c>
      <c r="J260" s="1" t="s">
        <v>36</v>
      </c>
    </row>
    <row r="261" spans="1:10" ht="20.25" customHeight="1" x14ac:dyDescent="0.5">
      <c r="A261" s="1" t="s">
        <v>166</v>
      </c>
      <c r="B261" s="1" t="s">
        <v>158</v>
      </c>
      <c r="C261" s="1" t="s">
        <v>154</v>
      </c>
      <c r="D261" s="1" t="s">
        <v>8</v>
      </c>
      <c r="E261" s="141">
        <v>44727</v>
      </c>
      <c r="F261" s="143">
        <v>26961</v>
      </c>
      <c r="G261" s="1">
        <v>2022</v>
      </c>
      <c r="H261" s="1" t="s">
        <v>9</v>
      </c>
      <c r="I261" s="1" t="s">
        <v>22</v>
      </c>
      <c r="J261" s="1" t="s">
        <v>37</v>
      </c>
    </row>
    <row r="262" spans="1:10" ht="20.25" customHeight="1" x14ac:dyDescent="0.5">
      <c r="A262" s="1" t="s">
        <v>166</v>
      </c>
      <c r="B262" s="1" t="s">
        <v>158</v>
      </c>
      <c r="C262" s="1" t="s">
        <v>154</v>
      </c>
      <c r="D262" s="1" t="s">
        <v>8</v>
      </c>
      <c r="E262" s="141">
        <v>44811</v>
      </c>
      <c r="F262" s="143">
        <v>85681</v>
      </c>
      <c r="G262" s="1">
        <v>2022</v>
      </c>
      <c r="H262" s="1" t="s">
        <v>18</v>
      </c>
      <c r="I262" s="1" t="s">
        <v>22</v>
      </c>
      <c r="J262" s="1" t="s">
        <v>38</v>
      </c>
    </row>
    <row r="263" spans="1:10" ht="20.25" customHeight="1" x14ac:dyDescent="0.5">
      <c r="A263" s="1" t="s">
        <v>166</v>
      </c>
      <c r="B263" s="1" t="s">
        <v>158</v>
      </c>
      <c r="C263" s="1" t="s">
        <v>154</v>
      </c>
      <c r="D263" s="1" t="s">
        <v>8</v>
      </c>
      <c r="E263" s="141">
        <v>44887</v>
      </c>
      <c r="F263" s="143">
        <v>72707</v>
      </c>
      <c r="G263" s="1">
        <v>2022</v>
      </c>
      <c r="H263" s="1" t="s">
        <v>19</v>
      </c>
      <c r="I263" s="1" t="s">
        <v>20</v>
      </c>
      <c r="J263" s="1" t="s">
        <v>39</v>
      </c>
    </row>
    <row r="264" spans="1:10" ht="20.25" customHeight="1" x14ac:dyDescent="0.5">
      <c r="A264" s="1" t="s">
        <v>166</v>
      </c>
      <c r="B264" s="1" t="s">
        <v>158</v>
      </c>
      <c r="C264" s="1" t="s">
        <v>154</v>
      </c>
      <c r="D264" s="1" t="s">
        <v>8</v>
      </c>
      <c r="E264" s="141">
        <v>44586</v>
      </c>
      <c r="F264" s="143">
        <v>25296</v>
      </c>
      <c r="G264" s="1">
        <v>2022</v>
      </c>
      <c r="H264" s="1" t="s">
        <v>17</v>
      </c>
      <c r="I264" s="1" t="s">
        <v>20</v>
      </c>
      <c r="J264" s="1" t="s">
        <v>40</v>
      </c>
    </row>
    <row r="265" spans="1:10" ht="20.25" customHeight="1" x14ac:dyDescent="0.5">
      <c r="A265" s="1" t="s">
        <v>166</v>
      </c>
      <c r="B265" s="1" t="s">
        <v>158</v>
      </c>
      <c r="C265" s="1" t="s">
        <v>154</v>
      </c>
      <c r="D265" s="1" t="s">
        <v>8</v>
      </c>
      <c r="E265" s="141">
        <v>44777</v>
      </c>
      <c r="F265" s="143">
        <v>72571</v>
      </c>
      <c r="G265" s="1">
        <v>2022</v>
      </c>
      <c r="H265" s="1" t="s">
        <v>6</v>
      </c>
      <c r="I265" s="1" t="s">
        <v>20</v>
      </c>
      <c r="J265" s="1" t="s">
        <v>41</v>
      </c>
    </row>
    <row r="266" spans="1:10" ht="20.25" customHeight="1" x14ac:dyDescent="0.5">
      <c r="A266" s="1" t="s">
        <v>166</v>
      </c>
      <c r="B266" s="1" t="s">
        <v>157</v>
      </c>
      <c r="C266" s="1" t="s">
        <v>154</v>
      </c>
      <c r="D266" s="1" t="s">
        <v>8</v>
      </c>
      <c r="E266" s="141">
        <v>44923</v>
      </c>
      <c r="F266" s="143">
        <v>67236</v>
      </c>
      <c r="G266" s="1">
        <v>2022</v>
      </c>
      <c r="H266" s="1" t="s">
        <v>13</v>
      </c>
      <c r="I266" s="1" t="s">
        <v>5</v>
      </c>
      <c r="J266" s="1" t="s">
        <v>42</v>
      </c>
    </row>
    <row r="267" spans="1:10" ht="20.25" customHeight="1" x14ac:dyDescent="0.5">
      <c r="A267" s="1" t="s">
        <v>166</v>
      </c>
      <c r="B267" s="1" t="s">
        <v>157</v>
      </c>
      <c r="C267" s="1" t="s">
        <v>154</v>
      </c>
      <c r="D267" s="1" t="s">
        <v>8</v>
      </c>
      <c r="E267" s="141">
        <v>44893</v>
      </c>
      <c r="F267" s="143">
        <v>31745</v>
      </c>
      <c r="G267" s="1">
        <v>2022</v>
      </c>
      <c r="H267" s="1" t="s">
        <v>11</v>
      </c>
      <c r="I267" s="1" t="s">
        <v>5</v>
      </c>
      <c r="J267" s="1" t="s">
        <v>43</v>
      </c>
    </row>
    <row r="268" spans="1:10" ht="20.25" customHeight="1" x14ac:dyDescent="0.5">
      <c r="A268" s="1" t="s">
        <v>166</v>
      </c>
      <c r="B268" s="1" t="s">
        <v>157</v>
      </c>
      <c r="C268" s="1" t="s">
        <v>154</v>
      </c>
      <c r="D268" s="1" t="s">
        <v>8</v>
      </c>
      <c r="E268" s="141">
        <v>44838</v>
      </c>
      <c r="F268" s="143">
        <v>16973</v>
      </c>
      <c r="G268" s="1">
        <v>2022</v>
      </c>
      <c r="H268" s="1" t="s">
        <v>15</v>
      </c>
      <c r="I268" s="1" t="s">
        <v>5</v>
      </c>
      <c r="J268" s="1" t="s">
        <v>44</v>
      </c>
    </row>
    <row r="269" spans="1:10" ht="20.25" customHeight="1" x14ac:dyDescent="0.5">
      <c r="A269" s="1" t="s">
        <v>166</v>
      </c>
      <c r="B269" s="1" t="s">
        <v>157</v>
      </c>
      <c r="C269" s="1" t="s">
        <v>154</v>
      </c>
      <c r="D269" s="1" t="s">
        <v>8</v>
      </c>
      <c r="E269" s="141">
        <v>44652</v>
      </c>
      <c r="F269" s="143">
        <v>10282</v>
      </c>
      <c r="G269" s="1">
        <v>2022</v>
      </c>
      <c r="H269" s="1" t="s">
        <v>4</v>
      </c>
      <c r="I269" s="1" t="s">
        <v>21</v>
      </c>
      <c r="J269" s="1" t="s">
        <v>45</v>
      </c>
    </row>
    <row r="270" spans="1:10" ht="20.25" customHeight="1" x14ac:dyDescent="0.5">
      <c r="A270" s="1" t="s">
        <v>166</v>
      </c>
      <c r="B270" s="1" t="s">
        <v>157</v>
      </c>
      <c r="C270" s="1" t="s">
        <v>154</v>
      </c>
      <c r="D270" s="1" t="s">
        <v>8</v>
      </c>
      <c r="E270" s="141">
        <v>44652</v>
      </c>
      <c r="F270" s="143">
        <v>88743</v>
      </c>
      <c r="G270" s="1">
        <v>2022</v>
      </c>
      <c r="H270" s="1" t="s">
        <v>16</v>
      </c>
      <c r="I270" s="1" t="s">
        <v>21</v>
      </c>
      <c r="J270" s="1" t="s">
        <v>46</v>
      </c>
    </row>
    <row r="271" spans="1:10" ht="20.25" customHeight="1" x14ac:dyDescent="0.5">
      <c r="A271" s="1" t="s">
        <v>166</v>
      </c>
      <c r="B271" s="1" t="s">
        <v>157</v>
      </c>
      <c r="C271" s="1" t="s">
        <v>154</v>
      </c>
      <c r="D271" s="1" t="s">
        <v>8</v>
      </c>
      <c r="E271" s="141">
        <v>44652</v>
      </c>
      <c r="F271" s="143">
        <v>46628</v>
      </c>
      <c r="G271" s="1">
        <v>2022</v>
      </c>
      <c r="H271" s="1" t="s">
        <v>12</v>
      </c>
      <c r="I271" s="1" t="s">
        <v>21</v>
      </c>
      <c r="J271" s="1" t="s">
        <v>47</v>
      </c>
    </row>
    <row r="272" spans="1:10" ht="20.25" customHeight="1" x14ac:dyDescent="0.5">
      <c r="A272" s="1" t="s">
        <v>166</v>
      </c>
      <c r="B272" s="1" t="s">
        <v>157</v>
      </c>
      <c r="C272" s="1" t="s">
        <v>154</v>
      </c>
      <c r="D272" s="1" t="s">
        <v>8</v>
      </c>
      <c r="E272" s="141">
        <v>44652</v>
      </c>
      <c r="F272" s="143">
        <v>17366</v>
      </c>
      <c r="G272" s="1">
        <v>2022</v>
      </c>
      <c r="H272" s="1" t="s">
        <v>14</v>
      </c>
      <c r="I272" s="1" t="s">
        <v>22</v>
      </c>
      <c r="J272" s="1" t="s">
        <v>48</v>
      </c>
    </row>
    <row r="273" spans="1:10" ht="20.25" customHeight="1" x14ac:dyDescent="0.5">
      <c r="A273" s="1" t="s">
        <v>166</v>
      </c>
      <c r="B273" s="1" t="s">
        <v>157</v>
      </c>
      <c r="C273" s="1" t="s">
        <v>154</v>
      </c>
      <c r="D273" s="1" t="s">
        <v>8</v>
      </c>
      <c r="E273" s="141">
        <v>44652</v>
      </c>
      <c r="F273" s="143">
        <v>38089</v>
      </c>
      <c r="G273" s="1">
        <v>2022</v>
      </c>
      <c r="H273" s="1" t="s">
        <v>9</v>
      </c>
      <c r="I273" s="1" t="s">
        <v>22</v>
      </c>
      <c r="J273" s="1" t="s">
        <v>49</v>
      </c>
    </row>
    <row r="274" spans="1:10" ht="20.25" customHeight="1" x14ac:dyDescent="0.5">
      <c r="A274" s="1" t="s">
        <v>166</v>
      </c>
      <c r="B274" s="1" t="s">
        <v>157</v>
      </c>
      <c r="C274" s="1" t="s">
        <v>154</v>
      </c>
      <c r="D274" s="1" t="s">
        <v>8</v>
      </c>
      <c r="E274" s="141">
        <v>44652</v>
      </c>
      <c r="F274" s="143">
        <v>89809</v>
      </c>
      <c r="G274" s="1">
        <v>2022</v>
      </c>
      <c r="H274" s="1" t="s">
        <v>18</v>
      </c>
      <c r="I274" s="1" t="s">
        <v>22</v>
      </c>
      <c r="J274" s="1" t="s">
        <v>50</v>
      </c>
    </row>
    <row r="275" spans="1:10" ht="20.25" customHeight="1" x14ac:dyDescent="0.5">
      <c r="A275" s="1" t="s">
        <v>166</v>
      </c>
      <c r="B275" s="1" t="s">
        <v>157</v>
      </c>
      <c r="C275" s="1" t="s">
        <v>154</v>
      </c>
      <c r="D275" s="1" t="s">
        <v>8</v>
      </c>
      <c r="E275" s="141">
        <v>44652</v>
      </c>
      <c r="F275" s="143">
        <v>97708</v>
      </c>
      <c r="G275" s="1">
        <v>2022</v>
      </c>
      <c r="H275" s="1" t="s">
        <v>19</v>
      </c>
      <c r="I275" s="1" t="s">
        <v>20</v>
      </c>
      <c r="J275" s="1" t="s">
        <v>51</v>
      </c>
    </row>
    <row r="276" spans="1:10" ht="20.25" customHeight="1" x14ac:dyDescent="0.5">
      <c r="A276" s="1" t="s">
        <v>166</v>
      </c>
      <c r="B276" s="1" t="s">
        <v>157</v>
      </c>
      <c r="C276" s="1" t="s">
        <v>154</v>
      </c>
      <c r="D276" s="1" t="s">
        <v>8</v>
      </c>
      <c r="E276" s="141">
        <v>44652</v>
      </c>
      <c r="F276" s="143">
        <v>94596</v>
      </c>
      <c r="G276" s="1">
        <v>2022</v>
      </c>
      <c r="H276" s="1" t="s">
        <v>17</v>
      </c>
      <c r="I276" s="1" t="s">
        <v>20</v>
      </c>
      <c r="J276" s="1" t="s">
        <v>52</v>
      </c>
    </row>
    <row r="277" spans="1:10" ht="20.25" customHeight="1" x14ac:dyDescent="0.5">
      <c r="A277" s="1" t="s">
        <v>166</v>
      </c>
      <c r="B277" s="1" t="s">
        <v>157</v>
      </c>
      <c r="C277" s="1" t="s">
        <v>154</v>
      </c>
      <c r="D277" s="1" t="s">
        <v>8</v>
      </c>
      <c r="E277" s="141">
        <v>44652</v>
      </c>
      <c r="F277" s="143">
        <v>30900</v>
      </c>
      <c r="G277" s="1">
        <v>2022</v>
      </c>
      <c r="H277" s="1" t="s">
        <v>6</v>
      </c>
      <c r="I277" s="1" t="s">
        <v>20</v>
      </c>
      <c r="J277" s="1" t="s">
        <v>53</v>
      </c>
    </row>
    <row r="278" spans="1:10" ht="20.25" customHeight="1" x14ac:dyDescent="0.5">
      <c r="A278" s="1" t="s">
        <v>166</v>
      </c>
      <c r="B278" s="1" t="s">
        <v>159</v>
      </c>
      <c r="C278" s="1" t="s">
        <v>154</v>
      </c>
      <c r="D278" s="1" t="s">
        <v>8</v>
      </c>
      <c r="E278" s="141">
        <v>44652</v>
      </c>
      <c r="F278" s="143">
        <v>82903</v>
      </c>
      <c r="G278" s="1">
        <v>2022</v>
      </c>
      <c r="H278" s="1" t="s">
        <v>13</v>
      </c>
      <c r="I278" s="1" t="s">
        <v>5</v>
      </c>
      <c r="J278" s="1" t="s">
        <v>54</v>
      </c>
    </row>
    <row r="279" spans="1:10" ht="20.25" customHeight="1" x14ac:dyDescent="0.5">
      <c r="A279" s="1" t="s">
        <v>166</v>
      </c>
      <c r="B279" s="1" t="s">
        <v>159</v>
      </c>
      <c r="C279" s="1" t="s">
        <v>154</v>
      </c>
      <c r="D279" s="1" t="s">
        <v>8</v>
      </c>
      <c r="E279" s="141">
        <v>44707</v>
      </c>
      <c r="F279" s="143">
        <v>81835</v>
      </c>
      <c r="G279" s="1">
        <v>2022</v>
      </c>
      <c r="H279" s="1" t="s">
        <v>11</v>
      </c>
      <c r="I279" s="1" t="s">
        <v>5</v>
      </c>
      <c r="J279" s="1" t="s">
        <v>55</v>
      </c>
    </row>
    <row r="280" spans="1:10" ht="20.25" customHeight="1" x14ac:dyDescent="0.5">
      <c r="A280" s="1" t="s">
        <v>166</v>
      </c>
      <c r="B280" s="1" t="s">
        <v>159</v>
      </c>
      <c r="C280" s="1" t="s">
        <v>154</v>
      </c>
      <c r="D280" s="1" t="s">
        <v>8</v>
      </c>
      <c r="E280" s="141">
        <v>44707</v>
      </c>
      <c r="F280" s="143">
        <v>71469</v>
      </c>
      <c r="G280" s="1">
        <v>2022</v>
      </c>
      <c r="H280" s="1" t="s">
        <v>15</v>
      </c>
      <c r="I280" s="1" t="s">
        <v>5</v>
      </c>
      <c r="J280" s="1" t="s">
        <v>56</v>
      </c>
    </row>
    <row r="281" spans="1:10" ht="20.25" customHeight="1" x14ac:dyDescent="0.5">
      <c r="A281" s="1" t="s">
        <v>166</v>
      </c>
      <c r="B281" s="1" t="s">
        <v>159</v>
      </c>
      <c r="C281" s="1" t="s">
        <v>154</v>
      </c>
      <c r="D281" s="1" t="s">
        <v>8</v>
      </c>
      <c r="E281" s="141">
        <v>44707</v>
      </c>
      <c r="F281" s="143">
        <v>68096</v>
      </c>
      <c r="G281" s="1">
        <v>2022</v>
      </c>
      <c r="H281" s="1" t="s">
        <v>4</v>
      </c>
      <c r="I281" s="1" t="s">
        <v>21</v>
      </c>
      <c r="J281" s="1" t="s">
        <v>57</v>
      </c>
    </row>
    <row r="282" spans="1:10" ht="20.25" customHeight="1" x14ac:dyDescent="0.5">
      <c r="A282" s="1" t="s">
        <v>166</v>
      </c>
      <c r="B282" s="1" t="s">
        <v>159</v>
      </c>
      <c r="C282" s="1" t="s">
        <v>154</v>
      </c>
      <c r="D282" s="1" t="s">
        <v>8</v>
      </c>
      <c r="E282" s="141">
        <v>44707</v>
      </c>
      <c r="F282" s="143">
        <v>76399</v>
      </c>
      <c r="G282" s="1">
        <v>2022</v>
      </c>
      <c r="H282" s="1" t="s">
        <v>16</v>
      </c>
      <c r="I282" s="1" t="s">
        <v>21</v>
      </c>
      <c r="J282" s="1" t="s">
        <v>58</v>
      </c>
    </row>
    <row r="283" spans="1:10" ht="20.25" customHeight="1" x14ac:dyDescent="0.5">
      <c r="A283" s="1" t="s">
        <v>166</v>
      </c>
      <c r="B283" s="1" t="s">
        <v>159</v>
      </c>
      <c r="C283" s="1" t="s">
        <v>154</v>
      </c>
      <c r="D283" s="1" t="s">
        <v>8</v>
      </c>
      <c r="E283" s="141">
        <v>44707</v>
      </c>
      <c r="F283" s="143">
        <v>18144</v>
      </c>
      <c r="G283" s="1">
        <v>2022</v>
      </c>
      <c r="H283" s="1" t="s">
        <v>12</v>
      </c>
      <c r="I283" s="1" t="s">
        <v>21</v>
      </c>
      <c r="J283" s="1" t="s">
        <v>59</v>
      </c>
    </row>
    <row r="284" spans="1:10" ht="20.25" customHeight="1" x14ac:dyDescent="0.5">
      <c r="A284" s="1" t="s">
        <v>166</v>
      </c>
      <c r="B284" s="1" t="s">
        <v>159</v>
      </c>
      <c r="C284" s="1" t="s">
        <v>154</v>
      </c>
      <c r="D284" s="1" t="s">
        <v>8</v>
      </c>
      <c r="E284" s="141">
        <v>44707</v>
      </c>
      <c r="F284" s="143">
        <v>25998</v>
      </c>
      <c r="G284" s="1">
        <v>2022</v>
      </c>
      <c r="H284" s="1" t="s">
        <v>14</v>
      </c>
      <c r="I284" s="1" t="s">
        <v>22</v>
      </c>
      <c r="J284" s="1" t="s">
        <v>60</v>
      </c>
    </row>
    <row r="285" spans="1:10" ht="20.25" customHeight="1" x14ac:dyDescent="0.5">
      <c r="A285" s="1" t="s">
        <v>166</v>
      </c>
      <c r="B285" s="1" t="s">
        <v>159</v>
      </c>
      <c r="C285" s="1" t="s">
        <v>154</v>
      </c>
      <c r="D285" s="1" t="s">
        <v>8</v>
      </c>
      <c r="E285" s="141">
        <v>44707</v>
      </c>
      <c r="F285" s="143">
        <v>28516</v>
      </c>
      <c r="G285" s="1">
        <v>2022</v>
      </c>
      <c r="H285" s="1" t="s">
        <v>9</v>
      </c>
      <c r="I285" s="1" t="s">
        <v>22</v>
      </c>
      <c r="J285" s="1" t="s">
        <v>61</v>
      </c>
    </row>
    <row r="286" spans="1:10" ht="20.25" customHeight="1" x14ac:dyDescent="0.5">
      <c r="A286" s="1" t="s">
        <v>166</v>
      </c>
      <c r="B286" s="1" t="s">
        <v>159</v>
      </c>
      <c r="C286" s="1" t="s">
        <v>154</v>
      </c>
      <c r="D286" s="1" t="s">
        <v>8</v>
      </c>
      <c r="E286" s="141">
        <v>44873</v>
      </c>
      <c r="F286" s="143">
        <v>86024</v>
      </c>
      <c r="G286" s="1">
        <v>2022</v>
      </c>
      <c r="H286" s="1" t="s">
        <v>18</v>
      </c>
      <c r="I286" s="1" t="s">
        <v>22</v>
      </c>
      <c r="J286" s="1" t="s">
        <v>62</v>
      </c>
    </row>
    <row r="287" spans="1:10" ht="20.25" customHeight="1" x14ac:dyDescent="0.5">
      <c r="A287" s="1" t="s">
        <v>166</v>
      </c>
      <c r="B287" s="1" t="s">
        <v>159</v>
      </c>
      <c r="C287" s="1" t="s">
        <v>154</v>
      </c>
      <c r="D287" s="1" t="s">
        <v>8</v>
      </c>
      <c r="E287" s="141">
        <v>44887</v>
      </c>
      <c r="F287" s="143">
        <v>68907</v>
      </c>
      <c r="G287" s="1">
        <v>2022</v>
      </c>
      <c r="H287" s="1" t="s">
        <v>19</v>
      </c>
      <c r="I287" s="1" t="s">
        <v>20</v>
      </c>
      <c r="J287" s="1" t="s">
        <v>63</v>
      </c>
    </row>
    <row r="288" spans="1:10" ht="20.25" customHeight="1" x14ac:dyDescent="0.5">
      <c r="A288" s="1" t="s">
        <v>166</v>
      </c>
      <c r="B288" s="1" t="s">
        <v>159</v>
      </c>
      <c r="C288" s="1" t="s">
        <v>154</v>
      </c>
      <c r="D288" s="1" t="s">
        <v>8</v>
      </c>
      <c r="E288" s="141">
        <v>44746</v>
      </c>
      <c r="F288" s="143">
        <v>67683</v>
      </c>
      <c r="G288" s="1">
        <v>2022</v>
      </c>
      <c r="H288" s="1" t="s">
        <v>17</v>
      </c>
      <c r="I288" s="1" t="s">
        <v>20</v>
      </c>
      <c r="J288" s="1" t="s">
        <v>64</v>
      </c>
    </row>
    <row r="289" spans="1:10" ht="20.25" customHeight="1" x14ac:dyDescent="0.5">
      <c r="A289" s="1" t="s">
        <v>166</v>
      </c>
      <c r="B289" s="1" t="s">
        <v>159</v>
      </c>
      <c r="C289" s="1" t="s">
        <v>154</v>
      </c>
      <c r="D289" s="1" t="s">
        <v>8</v>
      </c>
      <c r="E289" s="141">
        <v>44763</v>
      </c>
      <c r="F289" s="143">
        <v>40250</v>
      </c>
      <c r="G289" s="1">
        <v>2022</v>
      </c>
      <c r="H289" s="1" t="s">
        <v>6</v>
      </c>
      <c r="I289" s="1" t="s">
        <v>20</v>
      </c>
      <c r="J289" s="1" t="s">
        <v>65</v>
      </c>
    </row>
    <row r="290" spans="1:10" ht="20.25" customHeight="1" x14ac:dyDescent="0.5">
      <c r="A290" s="1" t="s">
        <v>163</v>
      </c>
      <c r="B290" s="1" t="s">
        <v>160</v>
      </c>
      <c r="C290" s="1" t="s">
        <v>155</v>
      </c>
      <c r="D290" s="1" t="s">
        <v>7</v>
      </c>
      <c r="E290" s="141">
        <v>45142</v>
      </c>
      <c r="F290" s="143">
        <v>62350</v>
      </c>
      <c r="G290" s="1">
        <v>2023</v>
      </c>
      <c r="H290" s="1" t="s">
        <v>13</v>
      </c>
      <c r="I290" s="1" t="s">
        <v>5</v>
      </c>
      <c r="J290" s="1" t="s">
        <v>66</v>
      </c>
    </row>
    <row r="291" spans="1:10" ht="20.25" customHeight="1" x14ac:dyDescent="0.5">
      <c r="A291" s="1" t="s">
        <v>163</v>
      </c>
      <c r="B291" s="1" t="s">
        <v>160</v>
      </c>
      <c r="C291" s="1" t="s">
        <v>155</v>
      </c>
      <c r="D291" s="1" t="s">
        <v>7</v>
      </c>
      <c r="E291" s="141">
        <v>45142</v>
      </c>
      <c r="F291" s="143">
        <v>41230</v>
      </c>
      <c r="G291" s="1">
        <v>2023</v>
      </c>
      <c r="H291" s="1" t="s">
        <v>11</v>
      </c>
      <c r="I291" s="1" t="s">
        <v>5</v>
      </c>
      <c r="J291" s="1" t="s">
        <v>67</v>
      </c>
    </row>
    <row r="292" spans="1:10" ht="20.25" customHeight="1" x14ac:dyDescent="0.5">
      <c r="A292" s="1" t="s">
        <v>163</v>
      </c>
      <c r="B292" s="1" t="s">
        <v>160</v>
      </c>
      <c r="C292" s="1" t="s">
        <v>155</v>
      </c>
      <c r="D292" s="1" t="s">
        <v>7</v>
      </c>
      <c r="E292" s="141">
        <v>45000</v>
      </c>
      <c r="F292" s="143">
        <v>37346</v>
      </c>
      <c r="G292" s="1">
        <v>2023</v>
      </c>
      <c r="H292" s="1" t="s">
        <v>15</v>
      </c>
      <c r="I292" s="1" t="s">
        <v>5</v>
      </c>
      <c r="J292" s="1" t="s">
        <v>68</v>
      </c>
    </row>
    <row r="293" spans="1:10" ht="20.25" customHeight="1" x14ac:dyDescent="0.5">
      <c r="A293" s="1" t="s">
        <v>163</v>
      </c>
      <c r="B293" s="1" t="s">
        <v>160</v>
      </c>
      <c r="C293" s="1" t="s">
        <v>155</v>
      </c>
      <c r="D293" s="1" t="s">
        <v>7</v>
      </c>
      <c r="E293" s="141">
        <v>45279</v>
      </c>
      <c r="F293" s="143">
        <v>53158</v>
      </c>
      <c r="G293" s="1">
        <v>2023</v>
      </c>
      <c r="H293" s="1" t="s">
        <v>4</v>
      </c>
      <c r="I293" s="1" t="s">
        <v>21</v>
      </c>
      <c r="J293" s="1" t="s">
        <v>69</v>
      </c>
    </row>
    <row r="294" spans="1:10" ht="20.25" customHeight="1" x14ac:dyDescent="0.5">
      <c r="A294" s="1" t="s">
        <v>163</v>
      </c>
      <c r="B294" s="1" t="s">
        <v>160</v>
      </c>
      <c r="C294" s="1" t="s">
        <v>155</v>
      </c>
      <c r="D294" s="1" t="s">
        <v>7</v>
      </c>
      <c r="E294" s="141">
        <v>45183</v>
      </c>
      <c r="F294" s="143">
        <v>19611</v>
      </c>
      <c r="G294" s="1">
        <v>2023</v>
      </c>
      <c r="H294" s="1" t="s">
        <v>16</v>
      </c>
      <c r="I294" s="1" t="s">
        <v>21</v>
      </c>
      <c r="J294" s="1" t="s">
        <v>70</v>
      </c>
    </row>
    <row r="295" spans="1:10" ht="20.25" customHeight="1" x14ac:dyDescent="0.5">
      <c r="A295" s="1" t="s">
        <v>163</v>
      </c>
      <c r="B295" s="1" t="s">
        <v>160</v>
      </c>
      <c r="C295" s="1" t="s">
        <v>155</v>
      </c>
      <c r="D295" s="1" t="s">
        <v>7</v>
      </c>
      <c r="E295" s="141">
        <v>45001</v>
      </c>
      <c r="F295" s="143">
        <v>22202</v>
      </c>
      <c r="G295" s="1">
        <v>2023</v>
      </c>
      <c r="H295" s="1" t="s">
        <v>12</v>
      </c>
      <c r="I295" s="1" t="s">
        <v>21</v>
      </c>
      <c r="J295" s="1" t="s">
        <v>71</v>
      </c>
    </row>
    <row r="296" spans="1:10" ht="20.25" customHeight="1" x14ac:dyDescent="0.5">
      <c r="A296" s="1" t="s">
        <v>163</v>
      </c>
      <c r="B296" s="1" t="s">
        <v>160</v>
      </c>
      <c r="C296" s="1" t="s">
        <v>155</v>
      </c>
      <c r="D296" s="1" t="s">
        <v>7</v>
      </c>
      <c r="E296" s="141">
        <v>44972</v>
      </c>
      <c r="F296" s="143">
        <v>95925</v>
      </c>
      <c r="G296" s="1">
        <v>2023</v>
      </c>
      <c r="H296" s="1" t="s">
        <v>14</v>
      </c>
      <c r="I296" s="1" t="s">
        <v>22</v>
      </c>
      <c r="J296" s="1" t="s">
        <v>72</v>
      </c>
    </row>
    <row r="297" spans="1:10" ht="20.25" customHeight="1" x14ac:dyDescent="0.5">
      <c r="A297" s="1" t="s">
        <v>163</v>
      </c>
      <c r="B297" s="1" t="s">
        <v>160</v>
      </c>
      <c r="C297" s="1" t="s">
        <v>155</v>
      </c>
      <c r="D297" s="1" t="s">
        <v>7</v>
      </c>
      <c r="E297" s="141">
        <v>45120</v>
      </c>
      <c r="F297" s="143">
        <v>50376</v>
      </c>
      <c r="G297" s="1">
        <v>2023</v>
      </c>
      <c r="H297" s="1" t="s">
        <v>9</v>
      </c>
      <c r="I297" s="1" t="s">
        <v>22</v>
      </c>
      <c r="J297" s="1" t="s">
        <v>73</v>
      </c>
    </row>
    <row r="298" spans="1:10" ht="20.25" customHeight="1" x14ac:dyDescent="0.5">
      <c r="A298" s="1" t="s">
        <v>163</v>
      </c>
      <c r="B298" s="1" t="s">
        <v>160</v>
      </c>
      <c r="C298" s="1" t="s">
        <v>155</v>
      </c>
      <c r="D298" s="1" t="s">
        <v>7</v>
      </c>
      <c r="E298" s="141">
        <v>45195</v>
      </c>
      <c r="F298" s="143">
        <v>88763</v>
      </c>
      <c r="G298" s="1">
        <v>2023</v>
      </c>
      <c r="H298" s="1" t="s">
        <v>18</v>
      </c>
      <c r="I298" s="1" t="s">
        <v>22</v>
      </c>
      <c r="J298" s="1" t="s">
        <v>74</v>
      </c>
    </row>
    <row r="299" spans="1:10" ht="20.25" customHeight="1" x14ac:dyDescent="0.5">
      <c r="A299" s="1" t="s">
        <v>163</v>
      </c>
      <c r="B299" s="1" t="s">
        <v>160</v>
      </c>
      <c r="C299" s="1" t="s">
        <v>155</v>
      </c>
      <c r="D299" s="1" t="s">
        <v>7</v>
      </c>
      <c r="E299" s="141">
        <v>45121</v>
      </c>
      <c r="F299" s="143">
        <v>46063</v>
      </c>
      <c r="G299" s="1">
        <v>2023</v>
      </c>
      <c r="H299" s="1" t="s">
        <v>19</v>
      </c>
      <c r="I299" s="1" t="s">
        <v>20</v>
      </c>
      <c r="J299" s="1" t="s">
        <v>75</v>
      </c>
    </row>
    <row r="300" spans="1:10" ht="20.25" customHeight="1" x14ac:dyDescent="0.5">
      <c r="A300" s="1" t="s">
        <v>163</v>
      </c>
      <c r="B300" s="1" t="s">
        <v>160</v>
      </c>
      <c r="C300" s="1" t="s">
        <v>155</v>
      </c>
      <c r="D300" s="1" t="s">
        <v>7</v>
      </c>
      <c r="E300" s="141">
        <v>45058</v>
      </c>
      <c r="F300" s="143">
        <v>95529</v>
      </c>
      <c r="G300" s="1">
        <v>2023</v>
      </c>
      <c r="H300" s="1" t="s">
        <v>17</v>
      </c>
      <c r="I300" s="1" t="s">
        <v>20</v>
      </c>
      <c r="J300" s="1" t="s">
        <v>76</v>
      </c>
    </row>
    <row r="301" spans="1:10" ht="20.25" customHeight="1" x14ac:dyDescent="0.5">
      <c r="A301" s="1" t="s">
        <v>163</v>
      </c>
      <c r="B301" s="1" t="s">
        <v>160</v>
      </c>
      <c r="C301" s="1" t="s">
        <v>155</v>
      </c>
      <c r="D301" s="1" t="s">
        <v>7</v>
      </c>
      <c r="E301" s="141">
        <v>45058</v>
      </c>
      <c r="F301" s="143">
        <v>27946</v>
      </c>
      <c r="G301" s="1">
        <v>2023</v>
      </c>
      <c r="H301" s="1" t="s">
        <v>6</v>
      </c>
      <c r="I301" s="1" t="s">
        <v>20</v>
      </c>
      <c r="J301" s="1" t="s">
        <v>77</v>
      </c>
    </row>
    <row r="302" spans="1:10" ht="20.25" customHeight="1" x14ac:dyDescent="0.5">
      <c r="A302" s="1" t="s">
        <v>163</v>
      </c>
      <c r="B302" s="1" t="s">
        <v>158</v>
      </c>
      <c r="C302" s="1" t="s">
        <v>155</v>
      </c>
      <c r="D302" s="1" t="s">
        <v>7</v>
      </c>
      <c r="E302" s="141">
        <v>45161</v>
      </c>
      <c r="F302" s="143">
        <v>48278</v>
      </c>
      <c r="G302" s="1">
        <v>2023</v>
      </c>
      <c r="H302" s="1" t="s">
        <v>13</v>
      </c>
      <c r="I302" s="1" t="s">
        <v>5</v>
      </c>
      <c r="J302" s="1" t="s">
        <v>78</v>
      </c>
    </row>
    <row r="303" spans="1:10" ht="20.25" customHeight="1" x14ac:dyDescent="0.5">
      <c r="A303" s="1" t="s">
        <v>163</v>
      </c>
      <c r="B303" s="1" t="s">
        <v>158</v>
      </c>
      <c r="C303" s="1" t="s">
        <v>155</v>
      </c>
      <c r="D303" s="1" t="s">
        <v>7</v>
      </c>
      <c r="E303" s="141">
        <v>44958</v>
      </c>
      <c r="F303" s="143">
        <v>70149</v>
      </c>
      <c r="G303" s="1">
        <v>2023</v>
      </c>
      <c r="H303" s="1" t="s">
        <v>11</v>
      </c>
      <c r="I303" s="1" t="s">
        <v>5</v>
      </c>
      <c r="J303" s="1" t="s">
        <v>79</v>
      </c>
    </row>
    <row r="304" spans="1:10" ht="20.25" customHeight="1" x14ac:dyDescent="0.5">
      <c r="A304" s="1" t="s">
        <v>163</v>
      </c>
      <c r="B304" s="1" t="s">
        <v>158</v>
      </c>
      <c r="C304" s="1" t="s">
        <v>155</v>
      </c>
      <c r="D304" s="1" t="s">
        <v>7</v>
      </c>
      <c r="E304" s="141">
        <v>45247</v>
      </c>
      <c r="F304" s="143">
        <v>55290</v>
      </c>
      <c r="G304" s="1">
        <v>2023</v>
      </c>
      <c r="H304" s="1" t="s">
        <v>15</v>
      </c>
      <c r="I304" s="1" t="s">
        <v>5</v>
      </c>
      <c r="J304" s="1" t="s">
        <v>80</v>
      </c>
    </row>
    <row r="305" spans="1:10" ht="20.25" customHeight="1" x14ac:dyDescent="0.5">
      <c r="A305" s="1" t="s">
        <v>163</v>
      </c>
      <c r="B305" s="1" t="s">
        <v>158</v>
      </c>
      <c r="C305" s="1" t="s">
        <v>155</v>
      </c>
      <c r="D305" s="1" t="s">
        <v>7</v>
      </c>
      <c r="E305" s="141">
        <v>45282</v>
      </c>
      <c r="F305" s="143">
        <v>65622</v>
      </c>
      <c r="G305" s="1">
        <v>2023</v>
      </c>
      <c r="H305" s="1" t="s">
        <v>4</v>
      </c>
      <c r="I305" s="1" t="s">
        <v>21</v>
      </c>
      <c r="J305" s="1" t="s">
        <v>81</v>
      </c>
    </row>
    <row r="306" spans="1:10" ht="20.25" customHeight="1" x14ac:dyDescent="0.5">
      <c r="A306" s="1" t="s">
        <v>163</v>
      </c>
      <c r="B306" s="1" t="s">
        <v>158</v>
      </c>
      <c r="C306" s="1" t="s">
        <v>155</v>
      </c>
      <c r="D306" s="1" t="s">
        <v>7</v>
      </c>
      <c r="E306" s="141">
        <v>45244</v>
      </c>
      <c r="F306" s="143">
        <v>98116</v>
      </c>
      <c r="G306" s="1">
        <v>2023</v>
      </c>
      <c r="H306" s="1" t="s">
        <v>16</v>
      </c>
      <c r="I306" s="1" t="s">
        <v>21</v>
      </c>
      <c r="J306" s="1" t="s">
        <v>82</v>
      </c>
    </row>
    <row r="307" spans="1:10" ht="20.25" customHeight="1" x14ac:dyDescent="0.5">
      <c r="A307" s="1" t="s">
        <v>163</v>
      </c>
      <c r="B307" s="1" t="s">
        <v>158</v>
      </c>
      <c r="C307" s="1" t="s">
        <v>155</v>
      </c>
      <c r="D307" s="1" t="s">
        <v>7</v>
      </c>
      <c r="E307" s="141">
        <v>45139</v>
      </c>
      <c r="F307" s="143">
        <v>14378</v>
      </c>
      <c r="G307" s="1">
        <v>2023</v>
      </c>
      <c r="H307" s="1" t="s">
        <v>12</v>
      </c>
      <c r="I307" s="1" t="s">
        <v>21</v>
      </c>
      <c r="J307" s="1" t="s">
        <v>83</v>
      </c>
    </row>
    <row r="308" spans="1:10" ht="20.25" customHeight="1" x14ac:dyDescent="0.5">
      <c r="A308" s="1" t="s">
        <v>163</v>
      </c>
      <c r="B308" s="1" t="s">
        <v>158</v>
      </c>
      <c r="C308" s="1" t="s">
        <v>155</v>
      </c>
      <c r="D308" s="1" t="s">
        <v>7</v>
      </c>
      <c r="E308" s="141">
        <v>45258</v>
      </c>
      <c r="F308" s="143">
        <v>92891</v>
      </c>
      <c r="G308" s="1">
        <v>2023</v>
      </c>
      <c r="H308" s="1" t="s">
        <v>14</v>
      </c>
      <c r="I308" s="1" t="s">
        <v>22</v>
      </c>
      <c r="J308" s="1" t="s">
        <v>84</v>
      </c>
    </row>
    <row r="309" spans="1:10" ht="20.25" customHeight="1" x14ac:dyDescent="0.5">
      <c r="A309" s="1" t="s">
        <v>163</v>
      </c>
      <c r="B309" s="1" t="s">
        <v>158</v>
      </c>
      <c r="C309" s="1" t="s">
        <v>155</v>
      </c>
      <c r="D309" s="1" t="s">
        <v>7</v>
      </c>
      <c r="E309" s="141">
        <v>45006</v>
      </c>
      <c r="F309" s="143">
        <v>65904</v>
      </c>
      <c r="G309" s="1">
        <v>2023</v>
      </c>
      <c r="H309" s="1" t="s">
        <v>9</v>
      </c>
      <c r="I309" s="1" t="s">
        <v>22</v>
      </c>
      <c r="J309" s="1" t="s">
        <v>85</v>
      </c>
    </row>
    <row r="310" spans="1:10" ht="20.25" customHeight="1" x14ac:dyDescent="0.5">
      <c r="A310" s="1" t="s">
        <v>163</v>
      </c>
      <c r="B310" s="1" t="s">
        <v>158</v>
      </c>
      <c r="C310" s="1" t="s">
        <v>155</v>
      </c>
      <c r="D310" s="1" t="s">
        <v>7</v>
      </c>
      <c r="E310" s="141">
        <v>45212</v>
      </c>
      <c r="F310" s="143">
        <v>53265</v>
      </c>
      <c r="G310" s="1">
        <v>2023</v>
      </c>
      <c r="H310" s="1" t="s">
        <v>18</v>
      </c>
      <c r="I310" s="1" t="s">
        <v>22</v>
      </c>
      <c r="J310" s="1" t="s">
        <v>86</v>
      </c>
    </row>
    <row r="311" spans="1:10" ht="20.25" customHeight="1" x14ac:dyDescent="0.5">
      <c r="A311" s="1" t="s">
        <v>163</v>
      </c>
      <c r="B311" s="1" t="s">
        <v>158</v>
      </c>
      <c r="C311" s="1" t="s">
        <v>155</v>
      </c>
      <c r="D311" s="1" t="s">
        <v>7</v>
      </c>
      <c r="E311" s="141">
        <v>45148</v>
      </c>
      <c r="F311" s="143">
        <v>69052</v>
      </c>
      <c r="G311" s="1">
        <v>2023</v>
      </c>
      <c r="H311" s="1" t="s">
        <v>19</v>
      </c>
      <c r="I311" s="1" t="s">
        <v>20</v>
      </c>
      <c r="J311" s="1" t="s">
        <v>87</v>
      </c>
    </row>
    <row r="312" spans="1:10" ht="20.25" customHeight="1" x14ac:dyDescent="0.5">
      <c r="A312" s="1" t="s">
        <v>163</v>
      </c>
      <c r="B312" s="1" t="s">
        <v>158</v>
      </c>
      <c r="C312" s="1" t="s">
        <v>155</v>
      </c>
      <c r="D312" s="1" t="s">
        <v>7</v>
      </c>
      <c r="E312" s="141">
        <v>45175</v>
      </c>
      <c r="F312" s="143">
        <v>56565</v>
      </c>
      <c r="G312" s="1">
        <v>2023</v>
      </c>
      <c r="H312" s="1" t="s">
        <v>17</v>
      </c>
      <c r="I312" s="1" t="s">
        <v>20</v>
      </c>
      <c r="J312" s="1" t="s">
        <v>88</v>
      </c>
    </row>
    <row r="313" spans="1:10" ht="20.25" customHeight="1" x14ac:dyDescent="0.5">
      <c r="A313" s="1" t="s">
        <v>163</v>
      </c>
      <c r="B313" s="1" t="s">
        <v>158</v>
      </c>
      <c r="C313" s="1" t="s">
        <v>155</v>
      </c>
      <c r="D313" s="1" t="s">
        <v>7</v>
      </c>
      <c r="E313" s="141">
        <v>44950</v>
      </c>
      <c r="F313" s="143">
        <v>24843</v>
      </c>
      <c r="G313" s="1">
        <v>2023</v>
      </c>
      <c r="H313" s="1" t="s">
        <v>6</v>
      </c>
      <c r="I313" s="1" t="s">
        <v>20</v>
      </c>
      <c r="J313" s="1" t="s">
        <v>89</v>
      </c>
    </row>
    <row r="314" spans="1:10" ht="20.25" customHeight="1" x14ac:dyDescent="0.5">
      <c r="A314" s="1" t="s">
        <v>163</v>
      </c>
      <c r="B314" s="1" t="s">
        <v>157</v>
      </c>
      <c r="C314" s="1" t="s">
        <v>155</v>
      </c>
      <c r="D314" s="1" t="s">
        <v>7</v>
      </c>
      <c r="E314" s="141">
        <v>45078</v>
      </c>
      <c r="F314" s="143">
        <v>18850</v>
      </c>
      <c r="G314" s="1">
        <v>2023</v>
      </c>
      <c r="H314" s="1" t="s">
        <v>13</v>
      </c>
      <c r="I314" s="1" t="s">
        <v>5</v>
      </c>
      <c r="J314" s="1" t="s">
        <v>90</v>
      </c>
    </row>
    <row r="315" spans="1:10" ht="20.25" customHeight="1" x14ac:dyDescent="0.5">
      <c r="A315" s="1" t="s">
        <v>163</v>
      </c>
      <c r="B315" s="1" t="s">
        <v>157</v>
      </c>
      <c r="C315" s="1" t="s">
        <v>155</v>
      </c>
      <c r="D315" s="1" t="s">
        <v>7</v>
      </c>
      <c r="E315" s="141">
        <v>45001</v>
      </c>
      <c r="F315" s="143">
        <v>17056</v>
      </c>
      <c r="G315" s="1">
        <v>2023</v>
      </c>
      <c r="H315" s="1" t="s">
        <v>11</v>
      </c>
      <c r="I315" s="1" t="s">
        <v>5</v>
      </c>
      <c r="J315" s="1" t="s">
        <v>91</v>
      </c>
    </row>
    <row r="316" spans="1:10" ht="20.25" customHeight="1" x14ac:dyDescent="0.5">
      <c r="A316" s="1" t="s">
        <v>163</v>
      </c>
      <c r="B316" s="1" t="s">
        <v>157</v>
      </c>
      <c r="C316" s="1" t="s">
        <v>155</v>
      </c>
      <c r="D316" s="1" t="s">
        <v>7</v>
      </c>
      <c r="E316" s="141">
        <v>45079</v>
      </c>
      <c r="F316" s="143">
        <v>32910</v>
      </c>
      <c r="G316" s="1">
        <v>2023</v>
      </c>
      <c r="H316" s="1" t="s">
        <v>15</v>
      </c>
      <c r="I316" s="1" t="s">
        <v>5</v>
      </c>
      <c r="J316" s="1" t="s">
        <v>92</v>
      </c>
    </row>
    <row r="317" spans="1:10" ht="20.25" customHeight="1" x14ac:dyDescent="0.5">
      <c r="A317" s="1" t="s">
        <v>163</v>
      </c>
      <c r="B317" s="1" t="s">
        <v>157</v>
      </c>
      <c r="C317" s="1" t="s">
        <v>155</v>
      </c>
      <c r="D317" s="1" t="s">
        <v>7</v>
      </c>
      <c r="E317" s="141">
        <v>44965</v>
      </c>
      <c r="F317" s="143">
        <v>87105</v>
      </c>
      <c r="G317" s="1">
        <v>2023</v>
      </c>
      <c r="H317" s="1" t="s">
        <v>4</v>
      </c>
      <c r="I317" s="1" t="s">
        <v>21</v>
      </c>
      <c r="J317" s="1" t="s">
        <v>93</v>
      </c>
    </row>
    <row r="318" spans="1:10" ht="20.25" customHeight="1" x14ac:dyDescent="0.5">
      <c r="A318" s="1" t="s">
        <v>163</v>
      </c>
      <c r="B318" s="1" t="s">
        <v>157</v>
      </c>
      <c r="C318" s="1" t="s">
        <v>155</v>
      </c>
      <c r="D318" s="1" t="s">
        <v>7</v>
      </c>
      <c r="E318" s="141">
        <v>45175</v>
      </c>
      <c r="F318" s="143">
        <v>27695</v>
      </c>
      <c r="G318" s="1">
        <v>2023</v>
      </c>
      <c r="H318" s="1" t="s">
        <v>16</v>
      </c>
      <c r="I318" s="1" t="s">
        <v>21</v>
      </c>
      <c r="J318" s="1" t="s">
        <v>94</v>
      </c>
    </row>
    <row r="319" spans="1:10" ht="20.25" customHeight="1" x14ac:dyDescent="0.5">
      <c r="A319" s="1" t="s">
        <v>163</v>
      </c>
      <c r="B319" s="1" t="s">
        <v>157</v>
      </c>
      <c r="C319" s="1" t="s">
        <v>155</v>
      </c>
      <c r="D319" s="1" t="s">
        <v>7</v>
      </c>
      <c r="E319" s="141">
        <v>45195</v>
      </c>
      <c r="F319" s="143">
        <v>41826</v>
      </c>
      <c r="G319" s="1">
        <v>2023</v>
      </c>
      <c r="H319" s="1" t="s">
        <v>12</v>
      </c>
      <c r="I319" s="1" t="s">
        <v>21</v>
      </c>
      <c r="J319" s="1" t="s">
        <v>95</v>
      </c>
    </row>
    <row r="320" spans="1:10" ht="20.25" customHeight="1" x14ac:dyDescent="0.5">
      <c r="A320" s="1" t="s">
        <v>163</v>
      </c>
      <c r="B320" s="1" t="s">
        <v>157</v>
      </c>
      <c r="C320" s="1" t="s">
        <v>155</v>
      </c>
      <c r="D320" s="1" t="s">
        <v>7</v>
      </c>
      <c r="E320" s="141">
        <v>45227</v>
      </c>
      <c r="F320" s="143">
        <v>68002</v>
      </c>
      <c r="G320" s="1">
        <v>2023</v>
      </c>
      <c r="H320" s="1" t="s">
        <v>14</v>
      </c>
      <c r="I320" s="1" t="s">
        <v>22</v>
      </c>
      <c r="J320" s="1" t="s">
        <v>96</v>
      </c>
    </row>
    <row r="321" spans="1:10" ht="20.25" customHeight="1" x14ac:dyDescent="0.5">
      <c r="A321" s="1" t="s">
        <v>163</v>
      </c>
      <c r="B321" s="1" t="s">
        <v>157</v>
      </c>
      <c r="C321" s="1" t="s">
        <v>155</v>
      </c>
      <c r="D321" s="1" t="s">
        <v>7</v>
      </c>
      <c r="E321" s="141">
        <v>45092</v>
      </c>
      <c r="F321" s="143">
        <v>10338</v>
      </c>
      <c r="G321" s="1">
        <v>2023</v>
      </c>
      <c r="H321" s="1" t="s">
        <v>9</v>
      </c>
      <c r="I321" s="1" t="s">
        <v>22</v>
      </c>
      <c r="J321" s="1" t="s">
        <v>97</v>
      </c>
    </row>
    <row r="322" spans="1:10" ht="20.25" customHeight="1" x14ac:dyDescent="0.5">
      <c r="A322" s="1" t="s">
        <v>163</v>
      </c>
      <c r="B322" s="1" t="s">
        <v>157</v>
      </c>
      <c r="C322" s="1" t="s">
        <v>155</v>
      </c>
      <c r="D322" s="1" t="s">
        <v>7</v>
      </c>
      <c r="E322" s="141">
        <v>45057</v>
      </c>
      <c r="F322" s="143">
        <v>53471</v>
      </c>
      <c r="G322" s="1">
        <v>2023</v>
      </c>
      <c r="H322" s="1" t="s">
        <v>18</v>
      </c>
      <c r="I322" s="1" t="s">
        <v>22</v>
      </c>
      <c r="J322" s="1" t="s">
        <v>98</v>
      </c>
    </row>
    <row r="323" spans="1:10" ht="20.25" customHeight="1" x14ac:dyDescent="0.5">
      <c r="A323" s="1" t="s">
        <v>163</v>
      </c>
      <c r="B323" s="1" t="s">
        <v>157</v>
      </c>
      <c r="C323" s="1" t="s">
        <v>155</v>
      </c>
      <c r="D323" s="1" t="s">
        <v>7</v>
      </c>
      <c r="E323" s="141">
        <v>45106</v>
      </c>
      <c r="F323" s="143">
        <v>59452</v>
      </c>
      <c r="G323" s="1">
        <v>2023</v>
      </c>
      <c r="H323" s="1" t="s">
        <v>19</v>
      </c>
      <c r="I323" s="1" t="s">
        <v>20</v>
      </c>
      <c r="J323" s="1" t="s">
        <v>99</v>
      </c>
    </row>
    <row r="324" spans="1:10" ht="20.25" customHeight="1" x14ac:dyDescent="0.5">
      <c r="A324" s="1" t="s">
        <v>163</v>
      </c>
      <c r="B324" s="1" t="s">
        <v>157</v>
      </c>
      <c r="C324" s="1" t="s">
        <v>155</v>
      </c>
      <c r="D324" s="1" t="s">
        <v>7</v>
      </c>
      <c r="E324" s="141">
        <v>45092</v>
      </c>
      <c r="F324" s="143">
        <v>23750</v>
      </c>
      <c r="G324" s="1">
        <v>2023</v>
      </c>
      <c r="H324" s="1" t="s">
        <v>17</v>
      </c>
      <c r="I324" s="1" t="s">
        <v>20</v>
      </c>
      <c r="J324" s="1" t="s">
        <v>100</v>
      </c>
    </row>
    <row r="325" spans="1:10" ht="20.25" customHeight="1" x14ac:dyDescent="0.5">
      <c r="A325" s="1" t="s">
        <v>163</v>
      </c>
      <c r="B325" s="1" t="s">
        <v>157</v>
      </c>
      <c r="C325" s="1" t="s">
        <v>155</v>
      </c>
      <c r="D325" s="1" t="s">
        <v>7</v>
      </c>
      <c r="E325" s="141">
        <v>45245</v>
      </c>
      <c r="F325" s="143">
        <v>69631</v>
      </c>
      <c r="G325" s="1">
        <v>2023</v>
      </c>
      <c r="H325" s="1" t="s">
        <v>6</v>
      </c>
      <c r="I325" s="1" t="s">
        <v>20</v>
      </c>
      <c r="J325" s="1" t="s">
        <v>101</v>
      </c>
    </row>
    <row r="326" spans="1:10" ht="20.25" customHeight="1" x14ac:dyDescent="0.5">
      <c r="A326" s="1" t="s">
        <v>163</v>
      </c>
      <c r="B326" s="1" t="s">
        <v>159</v>
      </c>
      <c r="C326" s="1" t="s">
        <v>155</v>
      </c>
      <c r="D326" s="1" t="s">
        <v>7</v>
      </c>
      <c r="E326" s="141">
        <v>45258</v>
      </c>
      <c r="F326" s="143">
        <v>87184</v>
      </c>
      <c r="G326" s="1">
        <v>2023</v>
      </c>
      <c r="H326" s="1" t="s">
        <v>13</v>
      </c>
      <c r="I326" s="1" t="s">
        <v>5</v>
      </c>
      <c r="J326" s="1" t="s">
        <v>102</v>
      </c>
    </row>
    <row r="327" spans="1:10" ht="20.25" customHeight="1" x14ac:dyDescent="0.5">
      <c r="A327" s="1" t="s">
        <v>163</v>
      </c>
      <c r="B327" s="1" t="s">
        <v>159</v>
      </c>
      <c r="C327" s="1" t="s">
        <v>155</v>
      </c>
      <c r="D327" s="1" t="s">
        <v>7</v>
      </c>
      <c r="E327" s="141">
        <v>44938</v>
      </c>
      <c r="F327" s="143">
        <v>13307</v>
      </c>
      <c r="G327" s="1">
        <v>2023</v>
      </c>
      <c r="H327" s="1" t="s">
        <v>11</v>
      </c>
      <c r="I327" s="1" t="s">
        <v>5</v>
      </c>
      <c r="J327" s="1" t="s">
        <v>103</v>
      </c>
    </row>
    <row r="328" spans="1:10" ht="20.25" customHeight="1" x14ac:dyDescent="0.5">
      <c r="A328" s="1" t="s">
        <v>163</v>
      </c>
      <c r="B328" s="1" t="s">
        <v>159</v>
      </c>
      <c r="C328" s="1" t="s">
        <v>155</v>
      </c>
      <c r="D328" s="1" t="s">
        <v>7</v>
      </c>
      <c r="E328" s="141">
        <v>45078</v>
      </c>
      <c r="F328" s="143">
        <v>76300</v>
      </c>
      <c r="G328" s="1">
        <v>2023</v>
      </c>
      <c r="H328" s="1" t="s">
        <v>15</v>
      </c>
      <c r="I328" s="1" t="s">
        <v>5</v>
      </c>
      <c r="J328" s="1" t="s">
        <v>104</v>
      </c>
    </row>
    <row r="329" spans="1:10" ht="20.25" customHeight="1" x14ac:dyDescent="0.5">
      <c r="A329" s="1" t="s">
        <v>163</v>
      </c>
      <c r="B329" s="1" t="s">
        <v>159</v>
      </c>
      <c r="C329" s="1" t="s">
        <v>155</v>
      </c>
      <c r="D329" s="1" t="s">
        <v>7</v>
      </c>
      <c r="E329" s="141">
        <v>45258</v>
      </c>
      <c r="F329" s="143">
        <v>87571</v>
      </c>
      <c r="G329" s="1">
        <v>2023</v>
      </c>
      <c r="H329" s="1" t="s">
        <v>4</v>
      </c>
      <c r="I329" s="1" t="s">
        <v>21</v>
      </c>
      <c r="J329" s="1" t="s">
        <v>105</v>
      </c>
    </row>
    <row r="330" spans="1:10" ht="20.25" customHeight="1" x14ac:dyDescent="0.5">
      <c r="A330" s="1" t="s">
        <v>163</v>
      </c>
      <c r="B330" s="1" t="s">
        <v>159</v>
      </c>
      <c r="C330" s="1" t="s">
        <v>155</v>
      </c>
      <c r="D330" s="1" t="s">
        <v>7</v>
      </c>
      <c r="E330" s="141">
        <v>45190</v>
      </c>
      <c r="F330" s="143">
        <v>46853</v>
      </c>
      <c r="G330" s="1">
        <v>2023</v>
      </c>
      <c r="H330" s="1" t="s">
        <v>16</v>
      </c>
      <c r="I330" s="1" t="s">
        <v>21</v>
      </c>
      <c r="J330" s="1" t="s">
        <v>106</v>
      </c>
    </row>
    <row r="331" spans="1:10" ht="20.25" customHeight="1" x14ac:dyDescent="0.5">
      <c r="A331" s="1" t="s">
        <v>163</v>
      </c>
      <c r="B331" s="1" t="s">
        <v>159</v>
      </c>
      <c r="C331" s="1" t="s">
        <v>155</v>
      </c>
      <c r="D331" s="1" t="s">
        <v>7</v>
      </c>
      <c r="E331" s="141">
        <v>45233</v>
      </c>
      <c r="F331" s="143">
        <v>94240</v>
      </c>
      <c r="G331" s="1">
        <v>2023</v>
      </c>
      <c r="H331" s="1" t="s">
        <v>12</v>
      </c>
      <c r="I331" s="1" t="s">
        <v>21</v>
      </c>
      <c r="J331" s="1" t="s">
        <v>107</v>
      </c>
    </row>
    <row r="332" spans="1:10" ht="20.25" customHeight="1" x14ac:dyDescent="0.5">
      <c r="A332" s="1" t="s">
        <v>163</v>
      </c>
      <c r="B332" s="1" t="s">
        <v>159</v>
      </c>
      <c r="C332" s="1" t="s">
        <v>155</v>
      </c>
      <c r="D332" s="1" t="s">
        <v>7</v>
      </c>
      <c r="E332" s="141">
        <v>45233</v>
      </c>
      <c r="F332" s="143">
        <v>18125</v>
      </c>
      <c r="G332" s="1">
        <v>2023</v>
      </c>
      <c r="H332" s="1" t="s">
        <v>14</v>
      </c>
      <c r="I332" s="1" t="s">
        <v>22</v>
      </c>
      <c r="J332" s="1" t="s">
        <v>108</v>
      </c>
    </row>
    <row r="333" spans="1:10" ht="20.25" customHeight="1" x14ac:dyDescent="0.5">
      <c r="A333" s="1" t="s">
        <v>163</v>
      </c>
      <c r="B333" s="1" t="s">
        <v>159</v>
      </c>
      <c r="C333" s="1" t="s">
        <v>155</v>
      </c>
      <c r="D333" s="1" t="s">
        <v>7</v>
      </c>
      <c r="E333" s="141">
        <v>45279</v>
      </c>
      <c r="F333" s="143">
        <v>34753</v>
      </c>
      <c r="G333" s="1">
        <v>2023</v>
      </c>
      <c r="H333" s="1" t="s">
        <v>9</v>
      </c>
      <c r="I333" s="1" t="s">
        <v>22</v>
      </c>
      <c r="J333" s="1" t="s">
        <v>109</v>
      </c>
    </row>
    <row r="334" spans="1:10" ht="20.25" customHeight="1" x14ac:dyDescent="0.5">
      <c r="A334" s="1" t="s">
        <v>163</v>
      </c>
      <c r="B334" s="1" t="s">
        <v>159</v>
      </c>
      <c r="C334" s="1" t="s">
        <v>155</v>
      </c>
      <c r="D334" s="1" t="s">
        <v>7</v>
      </c>
      <c r="E334" s="141">
        <v>44940</v>
      </c>
      <c r="F334" s="143">
        <v>61439</v>
      </c>
      <c r="G334" s="1">
        <v>2023</v>
      </c>
      <c r="H334" s="1" t="s">
        <v>18</v>
      </c>
      <c r="I334" s="1" t="s">
        <v>22</v>
      </c>
      <c r="J334" s="1" t="s">
        <v>110</v>
      </c>
    </row>
    <row r="335" spans="1:10" ht="20.25" customHeight="1" x14ac:dyDescent="0.5">
      <c r="A335" s="1" t="s">
        <v>163</v>
      </c>
      <c r="B335" s="1" t="s">
        <v>159</v>
      </c>
      <c r="C335" s="1" t="s">
        <v>155</v>
      </c>
      <c r="D335" s="1" t="s">
        <v>7</v>
      </c>
      <c r="E335" s="141">
        <v>45134</v>
      </c>
      <c r="F335" s="143">
        <v>66747</v>
      </c>
      <c r="G335" s="1">
        <v>2023</v>
      </c>
      <c r="H335" s="1" t="s">
        <v>19</v>
      </c>
      <c r="I335" s="1" t="s">
        <v>20</v>
      </c>
      <c r="J335" s="1" t="s">
        <v>111</v>
      </c>
    </row>
    <row r="336" spans="1:10" ht="20.25" customHeight="1" x14ac:dyDescent="0.5">
      <c r="A336" s="1" t="s">
        <v>163</v>
      </c>
      <c r="B336" s="1" t="s">
        <v>159</v>
      </c>
      <c r="C336" s="1" t="s">
        <v>155</v>
      </c>
      <c r="D336" s="1" t="s">
        <v>7</v>
      </c>
      <c r="E336" s="141">
        <v>45203</v>
      </c>
      <c r="F336" s="143">
        <v>88717</v>
      </c>
      <c r="G336" s="1">
        <v>2023</v>
      </c>
      <c r="H336" s="1" t="s">
        <v>17</v>
      </c>
      <c r="I336" s="1" t="s">
        <v>20</v>
      </c>
      <c r="J336" s="1" t="s">
        <v>112</v>
      </c>
    </row>
    <row r="337" spans="1:10" ht="20.25" customHeight="1" x14ac:dyDescent="0.5">
      <c r="A337" s="1" t="s">
        <v>163</v>
      </c>
      <c r="B337" s="1" t="s">
        <v>159</v>
      </c>
      <c r="C337" s="1" t="s">
        <v>155</v>
      </c>
      <c r="D337" s="1" t="s">
        <v>7</v>
      </c>
      <c r="E337" s="141">
        <v>45051</v>
      </c>
      <c r="F337" s="143">
        <v>26804</v>
      </c>
      <c r="G337" s="1">
        <v>2023</v>
      </c>
      <c r="H337" s="1" t="s">
        <v>6</v>
      </c>
      <c r="I337" s="1" t="s">
        <v>20</v>
      </c>
      <c r="J337" s="1" t="s">
        <v>113</v>
      </c>
    </row>
    <row r="338" spans="1:10" ht="20.25" customHeight="1" x14ac:dyDescent="0.5">
      <c r="A338" s="1" t="s">
        <v>163</v>
      </c>
      <c r="B338" s="1" t="s">
        <v>160</v>
      </c>
      <c r="C338" s="1" t="s">
        <v>155</v>
      </c>
      <c r="D338" s="1" t="s">
        <v>7</v>
      </c>
      <c r="E338" s="141">
        <v>44532</v>
      </c>
      <c r="F338" s="143">
        <v>71362</v>
      </c>
      <c r="G338" s="1">
        <v>2021</v>
      </c>
      <c r="H338" s="1" t="s">
        <v>13</v>
      </c>
      <c r="I338" s="1" t="s">
        <v>5</v>
      </c>
      <c r="J338" s="1" t="s">
        <v>114</v>
      </c>
    </row>
    <row r="339" spans="1:10" ht="20.25" customHeight="1" x14ac:dyDescent="0.5">
      <c r="A339" s="1" t="s">
        <v>163</v>
      </c>
      <c r="B339" s="1" t="s">
        <v>160</v>
      </c>
      <c r="C339" s="1" t="s">
        <v>155</v>
      </c>
      <c r="D339" s="1" t="s">
        <v>7</v>
      </c>
      <c r="E339" s="141">
        <v>44468</v>
      </c>
      <c r="F339" s="143">
        <v>78271</v>
      </c>
      <c r="G339" s="1">
        <v>2021</v>
      </c>
      <c r="H339" s="1" t="s">
        <v>11</v>
      </c>
      <c r="I339" s="1" t="s">
        <v>5</v>
      </c>
      <c r="J339" s="1" t="s">
        <v>115</v>
      </c>
    </row>
    <row r="340" spans="1:10" ht="20.25" customHeight="1" x14ac:dyDescent="0.5">
      <c r="A340" s="1" t="s">
        <v>163</v>
      </c>
      <c r="B340" s="1" t="s">
        <v>160</v>
      </c>
      <c r="C340" s="1" t="s">
        <v>155</v>
      </c>
      <c r="D340" s="1" t="s">
        <v>7</v>
      </c>
      <c r="E340" s="141">
        <v>44327</v>
      </c>
      <c r="F340" s="143">
        <v>64303</v>
      </c>
      <c r="G340" s="1">
        <v>2021</v>
      </c>
      <c r="H340" s="1" t="s">
        <v>15</v>
      </c>
      <c r="I340" s="1" t="s">
        <v>5</v>
      </c>
      <c r="J340" s="1" t="s">
        <v>116</v>
      </c>
    </row>
    <row r="341" spans="1:10" ht="20.25" customHeight="1" x14ac:dyDescent="0.5">
      <c r="A341" s="1" t="s">
        <v>163</v>
      </c>
      <c r="B341" s="1" t="s">
        <v>160</v>
      </c>
      <c r="C341" s="1" t="s">
        <v>155</v>
      </c>
      <c r="D341" s="1" t="s">
        <v>7</v>
      </c>
      <c r="E341" s="141">
        <v>44391</v>
      </c>
      <c r="F341" s="143">
        <v>30259</v>
      </c>
      <c r="G341" s="1">
        <v>2021</v>
      </c>
      <c r="H341" s="1" t="s">
        <v>4</v>
      </c>
      <c r="I341" s="1" t="s">
        <v>21</v>
      </c>
      <c r="J341" s="1" t="s">
        <v>117</v>
      </c>
    </row>
    <row r="342" spans="1:10" ht="20.25" customHeight="1" x14ac:dyDescent="0.5">
      <c r="A342" s="1" t="s">
        <v>163</v>
      </c>
      <c r="B342" s="1" t="s">
        <v>160</v>
      </c>
      <c r="C342" s="1" t="s">
        <v>155</v>
      </c>
      <c r="D342" s="1" t="s">
        <v>7</v>
      </c>
      <c r="E342" s="141">
        <v>44488</v>
      </c>
      <c r="F342" s="143">
        <v>93605</v>
      </c>
      <c r="G342" s="1">
        <v>2021</v>
      </c>
      <c r="H342" s="1" t="s">
        <v>16</v>
      </c>
      <c r="I342" s="1" t="s">
        <v>21</v>
      </c>
      <c r="J342" s="1" t="s">
        <v>118</v>
      </c>
    </row>
    <row r="343" spans="1:10" ht="20.25" customHeight="1" x14ac:dyDescent="0.5">
      <c r="A343" s="1" t="s">
        <v>163</v>
      </c>
      <c r="B343" s="1" t="s">
        <v>160</v>
      </c>
      <c r="C343" s="1" t="s">
        <v>155</v>
      </c>
      <c r="D343" s="1" t="s">
        <v>7</v>
      </c>
      <c r="E343" s="141">
        <v>44384</v>
      </c>
      <c r="F343" s="143">
        <v>81268</v>
      </c>
      <c r="G343" s="1">
        <v>2021</v>
      </c>
      <c r="H343" s="1" t="s">
        <v>12</v>
      </c>
      <c r="I343" s="1" t="s">
        <v>21</v>
      </c>
      <c r="J343" s="1" t="s">
        <v>119</v>
      </c>
    </row>
    <row r="344" spans="1:10" ht="20.25" customHeight="1" x14ac:dyDescent="0.5">
      <c r="A344" s="1" t="s">
        <v>163</v>
      </c>
      <c r="B344" s="1" t="s">
        <v>160</v>
      </c>
      <c r="C344" s="1" t="s">
        <v>155</v>
      </c>
      <c r="D344" s="1" t="s">
        <v>7</v>
      </c>
      <c r="E344" s="141">
        <v>44313</v>
      </c>
      <c r="F344" s="143">
        <v>56176</v>
      </c>
      <c r="G344" s="1">
        <v>2021</v>
      </c>
      <c r="H344" s="1" t="s">
        <v>14</v>
      </c>
      <c r="I344" s="1" t="s">
        <v>22</v>
      </c>
      <c r="J344" s="1" t="s">
        <v>120</v>
      </c>
    </row>
    <row r="345" spans="1:10" ht="20.25" customHeight="1" x14ac:dyDescent="0.5">
      <c r="A345" s="1" t="s">
        <v>163</v>
      </c>
      <c r="B345" s="1" t="s">
        <v>160</v>
      </c>
      <c r="C345" s="1" t="s">
        <v>155</v>
      </c>
      <c r="D345" s="1" t="s">
        <v>7</v>
      </c>
      <c r="E345" s="141">
        <v>44404</v>
      </c>
      <c r="F345" s="143">
        <v>31410</v>
      </c>
      <c r="G345" s="1">
        <v>2021</v>
      </c>
      <c r="H345" s="1" t="s">
        <v>9</v>
      </c>
      <c r="I345" s="1" t="s">
        <v>22</v>
      </c>
      <c r="J345" s="1" t="s">
        <v>121</v>
      </c>
    </row>
    <row r="346" spans="1:10" ht="20.25" customHeight="1" x14ac:dyDescent="0.5">
      <c r="A346" s="1" t="s">
        <v>163</v>
      </c>
      <c r="B346" s="1" t="s">
        <v>160</v>
      </c>
      <c r="C346" s="1" t="s">
        <v>155</v>
      </c>
      <c r="D346" s="1" t="s">
        <v>7</v>
      </c>
      <c r="E346" s="141">
        <v>44342</v>
      </c>
      <c r="F346" s="143">
        <v>10690</v>
      </c>
      <c r="G346" s="1">
        <v>2021</v>
      </c>
      <c r="H346" s="1" t="s">
        <v>18</v>
      </c>
      <c r="I346" s="1" t="s">
        <v>22</v>
      </c>
      <c r="J346" s="1" t="s">
        <v>122</v>
      </c>
    </row>
    <row r="347" spans="1:10" ht="20.25" customHeight="1" x14ac:dyDescent="0.5">
      <c r="A347" s="1" t="s">
        <v>163</v>
      </c>
      <c r="B347" s="1" t="s">
        <v>160</v>
      </c>
      <c r="C347" s="1" t="s">
        <v>155</v>
      </c>
      <c r="D347" s="1" t="s">
        <v>7</v>
      </c>
      <c r="E347" s="141">
        <v>44425</v>
      </c>
      <c r="F347" s="143">
        <v>82307</v>
      </c>
      <c r="G347" s="1">
        <v>2021</v>
      </c>
      <c r="H347" s="1" t="s">
        <v>19</v>
      </c>
      <c r="I347" s="1" t="s">
        <v>20</v>
      </c>
      <c r="J347" s="1" t="s">
        <v>123</v>
      </c>
    </row>
    <row r="348" spans="1:10" ht="20.25" customHeight="1" x14ac:dyDescent="0.5">
      <c r="A348" s="1" t="s">
        <v>163</v>
      </c>
      <c r="B348" s="1" t="s">
        <v>160</v>
      </c>
      <c r="C348" s="1" t="s">
        <v>155</v>
      </c>
      <c r="D348" s="1" t="s">
        <v>7</v>
      </c>
      <c r="E348" s="141">
        <v>44528</v>
      </c>
      <c r="F348" s="143">
        <v>21780</v>
      </c>
      <c r="G348" s="1">
        <v>2021</v>
      </c>
      <c r="H348" s="1" t="s">
        <v>17</v>
      </c>
      <c r="I348" s="1" t="s">
        <v>20</v>
      </c>
      <c r="J348" s="1" t="s">
        <v>124</v>
      </c>
    </row>
    <row r="349" spans="1:10" ht="20.25" customHeight="1" x14ac:dyDescent="0.5">
      <c r="A349" s="1" t="s">
        <v>163</v>
      </c>
      <c r="B349" s="1" t="s">
        <v>160</v>
      </c>
      <c r="C349" s="1" t="s">
        <v>155</v>
      </c>
      <c r="D349" s="1" t="s">
        <v>7</v>
      </c>
      <c r="E349" s="141">
        <v>44325</v>
      </c>
      <c r="F349" s="143">
        <v>55565</v>
      </c>
      <c r="G349" s="1">
        <v>2021</v>
      </c>
      <c r="H349" s="1" t="s">
        <v>6</v>
      </c>
      <c r="I349" s="1" t="s">
        <v>20</v>
      </c>
      <c r="J349" s="1" t="s">
        <v>125</v>
      </c>
    </row>
    <row r="350" spans="1:10" ht="20.25" customHeight="1" x14ac:dyDescent="0.5">
      <c r="A350" s="1" t="s">
        <v>163</v>
      </c>
      <c r="B350" s="1" t="s">
        <v>158</v>
      </c>
      <c r="C350" s="1" t="s">
        <v>155</v>
      </c>
      <c r="D350" s="1" t="s">
        <v>7</v>
      </c>
      <c r="E350" s="141">
        <v>44416</v>
      </c>
      <c r="F350" s="143">
        <v>64360</v>
      </c>
      <c r="G350" s="1">
        <v>2021</v>
      </c>
      <c r="H350" s="1" t="s">
        <v>13</v>
      </c>
      <c r="I350" s="1" t="s">
        <v>5</v>
      </c>
      <c r="J350" s="1" t="s">
        <v>126</v>
      </c>
    </row>
    <row r="351" spans="1:10" ht="20.25" customHeight="1" x14ac:dyDescent="0.5">
      <c r="A351" s="1" t="s">
        <v>163</v>
      </c>
      <c r="B351" s="1" t="s">
        <v>158</v>
      </c>
      <c r="C351" s="1" t="s">
        <v>155</v>
      </c>
      <c r="D351" s="1" t="s">
        <v>7</v>
      </c>
      <c r="E351" s="141">
        <v>44397</v>
      </c>
      <c r="F351" s="143">
        <v>60093</v>
      </c>
      <c r="G351" s="1">
        <v>2021</v>
      </c>
      <c r="H351" s="1" t="s">
        <v>11</v>
      </c>
      <c r="I351" s="1" t="s">
        <v>5</v>
      </c>
      <c r="J351" s="1" t="s">
        <v>127</v>
      </c>
    </row>
    <row r="352" spans="1:10" ht="20.25" customHeight="1" x14ac:dyDescent="0.5">
      <c r="A352" s="1" t="s">
        <v>163</v>
      </c>
      <c r="B352" s="1" t="s">
        <v>158</v>
      </c>
      <c r="C352" s="1" t="s">
        <v>155</v>
      </c>
      <c r="D352" s="1" t="s">
        <v>7</v>
      </c>
      <c r="E352" s="141">
        <v>44416</v>
      </c>
      <c r="F352" s="143">
        <v>76840</v>
      </c>
      <c r="G352" s="1">
        <v>2021</v>
      </c>
      <c r="H352" s="1" t="s">
        <v>15</v>
      </c>
      <c r="I352" s="1" t="s">
        <v>5</v>
      </c>
      <c r="J352" s="1" t="s">
        <v>128</v>
      </c>
    </row>
    <row r="353" spans="1:10" ht="20.25" customHeight="1" x14ac:dyDescent="0.5">
      <c r="A353" s="1" t="s">
        <v>163</v>
      </c>
      <c r="B353" s="1" t="s">
        <v>158</v>
      </c>
      <c r="C353" s="1" t="s">
        <v>155</v>
      </c>
      <c r="D353" s="1" t="s">
        <v>7</v>
      </c>
      <c r="E353" s="141">
        <v>44446</v>
      </c>
      <c r="F353" s="143">
        <v>90362</v>
      </c>
      <c r="G353" s="1">
        <v>2021</v>
      </c>
      <c r="H353" s="1" t="s">
        <v>4</v>
      </c>
      <c r="I353" s="1" t="s">
        <v>21</v>
      </c>
      <c r="J353" s="1" t="s">
        <v>129</v>
      </c>
    </row>
    <row r="354" spans="1:10" ht="20.25" customHeight="1" x14ac:dyDescent="0.5">
      <c r="A354" s="1" t="s">
        <v>163</v>
      </c>
      <c r="B354" s="1" t="s">
        <v>158</v>
      </c>
      <c r="C354" s="1" t="s">
        <v>155</v>
      </c>
      <c r="D354" s="1" t="s">
        <v>7</v>
      </c>
      <c r="E354" s="141">
        <v>44508</v>
      </c>
      <c r="F354" s="143">
        <v>18377</v>
      </c>
      <c r="G354" s="1">
        <v>2021</v>
      </c>
      <c r="H354" s="1" t="s">
        <v>16</v>
      </c>
      <c r="I354" s="1" t="s">
        <v>21</v>
      </c>
      <c r="J354" s="1" t="s">
        <v>130</v>
      </c>
    </row>
    <row r="355" spans="1:10" ht="20.25" customHeight="1" x14ac:dyDescent="0.5">
      <c r="A355" s="1" t="s">
        <v>163</v>
      </c>
      <c r="B355" s="1" t="s">
        <v>158</v>
      </c>
      <c r="C355" s="1" t="s">
        <v>155</v>
      </c>
      <c r="D355" s="1" t="s">
        <v>7</v>
      </c>
      <c r="E355" s="141">
        <v>44256</v>
      </c>
      <c r="F355" s="143">
        <v>41984</v>
      </c>
      <c r="G355" s="1">
        <v>2021</v>
      </c>
      <c r="H355" s="1" t="s">
        <v>12</v>
      </c>
      <c r="I355" s="1" t="s">
        <v>21</v>
      </c>
      <c r="J355" s="1" t="s">
        <v>131</v>
      </c>
    </row>
    <row r="356" spans="1:10" ht="20.25" customHeight="1" x14ac:dyDescent="0.5">
      <c r="A356" s="1" t="s">
        <v>163</v>
      </c>
      <c r="B356" s="1" t="s">
        <v>158</v>
      </c>
      <c r="C356" s="1" t="s">
        <v>155</v>
      </c>
      <c r="D356" s="1" t="s">
        <v>7</v>
      </c>
      <c r="E356" s="141">
        <v>44220</v>
      </c>
      <c r="F356" s="143">
        <v>61540</v>
      </c>
      <c r="G356" s="1">
        <v>2021</v>
      </c>
      <c r="H356" s="1" t="s">
        <v>14</v>
      </c>
      <c r="I356" s="1" t="s">
        <v>22</v>
      </c>
      <c r="J356" s="1" t="s">
        <v>132</v>
      </c>
    </row>
    <row r="357" spans="1:10" ht="20.25" customHeight="1" x14ac:dyDescent="0.5">
      <c r="A357" s="1" t="s">
        <v>163</v>
      </c>
      <c r="B357" s="1" t="s">
        <v>158</v>
      </c>
      <c r="C357" s="1" t="s">
        <v>155</v>
      </c>
      <c r="D357" s="1" t="s">
        <v>7</v>
      </c>
      <c r="E357" s="141">
        <v>44528</v>
      </c>
      <c r="F357" s="143">
        <v>84277</v>
      </c>
      <c r="G357" s="1">
        <v>2021</v>
      </c>
      <c r="H357" s="1" t="s">
        <v>9</v>
      </c>
      <c r="I357" s="1" t="s">
        <v>22</v>
      </c>
      <c r="J357" s="1" t="s">
        <v>133</v>
      </c>
    </row>
    <row r="358" spans="1:10" ht="20.25" customHeight="1" x14ac:dyDescent="0.5">
      <c r="A358" s="1" t="s">
        <v>163</v>
      </c>
      <c r="B358" s="1" t="s">
        <v>158</v>
      </c>
      <c r="C358" s="1" t="s">
        <v>155</v>
      </c>
      <c r="D358" s="1" t="s">
        <v>7</v>
      </c>
      <c r="E358" s="141">
        <v>44339</v>
      </c>
      <c r="F358" s="143">
        <v>35188</v>
      </c>
      <c r="G358" s="1">
        <v>2021</v>
      </c>
      <c r="H358" s="1" t="s">
        <v>18</v>
      </c>
      <c r="I358" s="1" t="s">
        <v>22</v>
      </c>
      <c r="J358" s="1" t="s">
        <v>134</v>
      </c>
    </row>
    <row r="359" spans="1:10" ht="20.25" customHeight="1" x14ac:dyDescent="0.5">
      <c r="A359" s="1" t="s">
        <v>163</v>
      </c>
      <c r="B359" s="1" t="s">
        <v>158</v>
      </c>
      <c r="C359" s="1" t="s">
        <v>155</v>
      </c>
      <c r="D359" s="1" t="s">
        <v>7</v>
      </c>
      <c r="E359" s="141">
        <v>44446</v>
      </c>
      <c r="F359" s="143">
        <v>41087</v>
      </c>
      <c r="G359" s="1">
        <v>2021</v>
      </c>
      <c r="H359" s="1" t="s">
        <v>19</v>
      </c>
      <c r="I359" s="1" t="s">
        <v>20</v>
      </c>
      <c r="J359" s="1" t="s">
        <v>135</v>
      </c>
    </row>
    <row r="360" spans="1:10" ht="20.25" customHeight="1" x14ac:dyDescent="0.5">
      <c r="A360" s="1" t="s">
        <v>163</v>
      </c>
      <c r="B360" s="1" t="s">
        <v>158</v>
      </c>
      <c r="C360" s="1" t="s">
        <v>155</v>
      </c>
      <c r="D360" s="1" t="s">
        <v>7</v>
      </c>
      <c r="E360" s="141">
        <v>44250</v>
      </c>
      <c r="F360" s="143">
        <v>79693</v>
      </c>
      <c r="G360" s="1">
        <v>2021</v>
      </c>
      <c r="H360" s="1" t="s">
        <v>17</v>
      </c>
      <c r="I360" s="1" t="s">
        <v>20</v>
      </c>
      <c r="J360" s="1" t="s">
        <v>136</v>
      </c>
    </row>
    <row r="361" spans="1:10" ht="20.25" customHeight="1" x14ac:dyDescent="0.5">
      <c r="A361" s="1" t="s">
        <v>163</v>
      </c>
      <c r="B361" s="1" t="s">
        <v>158</v>
      </c>
      <c r="C361" s="1" t="s">
        <v>155</v>
      </c>
      <c r="D361" s="1" t="s">
        <v>7</v>
      </c>
      <c r="E361" s="141">
        <v>44278</v>
      </c>
      <c r="F361" s="143">
        <v>56754</v>
      </c>
      <c r="G361" s="1">
        <v>2021</v>
      </c>
      <c r="H361" s="1" t="s">
        <v>6</v>
      </c>
      <c r="I361" s="1" t="s">
        <v>20</v>
      </c>
      <c r="J361" s="1" t="s">
        <v>137</v>
      </c>
    </row>
    <row r="362" spans="1:10" ht="20.25" customHeight="1" x14ac:dyDescent="0.5">
      <c r="A362" s="1" t="s">
        <v>163</v>
      </c>
      <c r="B362" s="1" t="s">
        <v>157</v>
      </c>
      <c r="C362" s="1" t="s">
        <v>155</v>
      </c>
      <c r="D362" s="1" t="s">
        <v>7</v>
      </c>
      <c r="E362" s="141">
        <v>44425</v>
      </c>
      <c r="F362" s="143">
        <v>30135</v>
      </c>
      <c r="G362" s="1">
        <v>2021</v>
      </c>
      <c r="H362" s="1" t="s">
        <v>13</v>
      </c>
      <c r="I362" s="1" t="s">
        <v>5</v>
      </c>
      <c r="J362" s="1" t="s">
        <v>138</v>
      </c>
    </row>
    <row r="363" spans="1:10" ht="20.25" customHeight="1" x14ac:dyDescent="0.5">
      <c r="A363" s="1" t="s">
        <v>163</v>
      </c>
      <c r="B363" s="1" t="s">
        <v>157</v>
      </c>
      <c r="C363" s="1" t="s">
        <v>155</v>
      </c>
      <c r="D363" s="1" t="s">
        <v>7</v>
      </c>
      <c r="E363" s="141">
        <v>44515</v>
      </c>
      <c r="F363" s="143">
        <v>54269</v>
      </c>
      <c r="G363" s="1">
        <v>2021</v>
      </c>
      <c r="H363" s="1" t="s">
        <v>11</v>
      </c>
      <c r="I363" s="1" t="s">
        <v>5</v>
      </c>
      <c r="J363" s="1" t="s">
        <v>139</v>
      </c>
    </row>
    <row r="364" spans="1:10" ht="20.25" customHeight="1" x14ac:dyDescent="0.5">
      <c r="A364" s="1" t="s">
        <v>163</v>
      </c>
      <c r="B364" s="1" t="s">
        <v>157</v>
      </c>
      <c r="C364" s="1" t="s">
        <v>155</v>
      </c>
      <c r="D364" s="1" t="s">
        <v>7</v>
      </c>
      <c r="E364" s="141">
        <v>44465</v>
      </c>
      <c r="F364" s="143">
        <v>78768</v>
      </c>
      <c r="G364" s="1">
        <v>2021</v>
      </c>
      <c r="H364" s="1" t="s">
        <v>15</v>
      </c>
      <c r="I364" s="1" t="s">
        <v>5</v>
      </c>
      <c r="J364" s="1" t="s">
        <v>140</v>
      </c>
    </row>
    <row r="365" spans="1:10" ht="20.25" customHeight="1" x14ac:dyDescent="0.5">
      <c r="A365" s="1" t="s">
        <v>163</v>
      </c>
      <c r="B365" s="1" t="s">
        <v>157</v>
      </c>
      <c r="C365" s="1" t="s">
        <v>155</v>
      </c>
      <c r="D365" s="1" t="s">
        <v>7</v>
      </c>
      <c r="E365" s="141">
        <v>44416</v>
      </c>
      <c r="F365" s="143">
        <v>79010</v>
      </c>
      <c r="G365" s="1">
        <v>2021</v>
      </c>
      <c r="H365" s="1" t="s">
        <v>4</v>
      </c>
      <c r="I365" s="1" t="s">
        <v>21</v>
      </c>
      <c r="J365" s="1" t="s">
        <v>141</v>
      </c>
    </row>
    <row r="366" spans="1:10" ht="20.25" customHeight="1" x14ac:dyDescent="0.5">
      <c r="A366" s="1" t="s">
        <v>163</v>
      </c>
      <c r="B366" s="1" t="s">
        <v>157</v>
      </c>
      <c r="C366" s="1" t="s">
        <v>155</v>
      </c>
      <c r="D366" s="1" t="s">
        <v>7</v>
      </c>
      <c r="E366" s="141">
        <v>44390</v>
      </c>
      <c r="F366" s="143">
        <v>54188</v>
      </c>
      <c r="G366" s="1">
        <v>2021</v>
      </c>
      <c r="H366" s="1" t="s">
        <v>16</v>
      </c>
      <c r="I366" s="1" t="s">
        <v>21</v>
      </c>
      <c r="J366" s="1" t="s">
        <v>142</v>
      </c>
    </row>
    <row r="367" spans="1:10" ht="20.25" customHeight="1" x14ac:dyDescent="0.5">
      <c r="A367" s="1" t="s">
        <v>163</v>
      </c>
      <c r="B367" s="1" t="s">
        <v>157</v>
      </c>
      <c r="C367" s="1" t="s">
        <v>155</v>
      </c>
      <c r="D367" s="1" t="s">
        <v>7</v>
      </c>
      <c r="E367" s="141">
        <v>44473</v>
      </c>
      <c r="F367" s="143">
        <v>44186</v>
      </c>
      <c r="G367" s="1">
        <v>2021</v>
      </c>
      <c r="H367" s="1" t="s">
        <v>12</v>
      </c>
      <c r="I367" s="1" t="s">
        <v>21</v>
      </c>
      <c r="J367" s="1" t="s">
        <v>143</v>
      </c>
    </row>
    <row r="368" spans="1:10" ht="20.25" customHeight="1" x14ac:dyDescent="0.5">
      <c r="A368" s="1" t="s">
        <v>163</v>
      </c>
      <c r="B368" s="1" t="s">
        <v>157</v>
      </c>
      <c r="C368" s="1" t="s">
        <v>155</v>
      </c>
      <c r="D368" s="1" t="s">
        <v>7</v>
      </c>
      <c r="E368" s="141">
        <v>44508</v>
      </c>
      <c r="F368" s="143">
        <v>44361</v>
      </c>
      <c r="G368" s="1">
        <v>2021</v>
      </c>
      <c r="H368" s="1" t="s">
        <v>14</v>
      </c>
      <c r="I368" s="1" t="s">
        <v>22</v>
      </c>
      <c r="J368" s="1" t="s">
        <v>144</v>
      </c>
    </row>
    <row r="369" spans="1:10" ht="20.25" customHeight="1" x14ac:dyDescent="0.5">
      <c r="A369" s="1" t="s">
        <v>163</v>
      </c>
      <c r="B369" s="1" t="s">
        <v>157</v>
      </c>
      <c r="C369" s="1" t="s">
        <v>155</v>
      </c>
      <c r="D369" s="1" t="s">
        <v>7</v>
      </c>
      <c r="E369" s="141">
        <v>44300</v>
      </c>
      <c r="F369" s="143">
        <v>89126</v>
      </c>
      <c r="G369" s="1">
        <v>2021</v>
      </c>
      <c r="H369" s="1" t="s">
        <v>9</v>
      </c>
      <c r="I369" s="1" t="s">
        <v>22</v>
      </c>
      <c r="J369" s="1" t="s">
        <v>145</v>
      </c>
    </row>
    <row r="370" spans="1:10" ht="20.25" customHeight="1" x14ac:dyDescent="0.5">
      <c r="A370" s="1" t="s">
        <v>163</v>
      </c>
      <c r="B370" s="1" t="s">
        <v>157</v>
      </c>
      <c r="C370" s="1" t="s">
        <v>155</v>
      </c>
      <c r="D370" s="1" t="s">
        <v>7</v>
      </c>
      <c r="E370" s="141">
        <v>44427</v>
      </c>
      <c r="F370" s="143">
        <v>50294</v>
      </c>
      <c r="G370" s="1">
        <v>2021</v>
      </c>
      <c r="H370" s="1" t="s">
        <v>18</v>
      </c>
      <c r="I370" s="1" t="s">
        <v>22</v>
      </c>
      <c r="J370" s="1" t="s">
        <v>146</v>
      </c>
    </row>
    <row r="371" spans="1:10" ht="20.25" customHeight="1" x14ac:dyDescent="0.5">
      <c r="A371" s="1" t="s">
        <v>163</v>
      </c>
      <c r="B371" s="1" t="s">
        <v>157</v>
      </c>
      <c r="C371" s="1" t="s">
        <v>155</v>
      </c>
      <c r="D371" s="1" t="s">
        <v>7</v>
      </c>
      <c r="E371" s="141">
        <v>44376</v>
      </c>
      <c r="F371" s="143">
        <v>85667</v>
      </c>
      <c r="G371" s="1">
        <v>2021</v>
      </c>
      <c r="H371" s="1" t="s">
        <v>19</v>
      </c>
      <c r="I371" s="1" t="s">
        <v>20</v>
      </c>
      <c r="J371" s="1" t="s">
        <v>24</v>
      </c>
    </row>
    <row r="372" spans="1:10" ht="20.25" customHeight="1" x14ac:dyDescent="0.5">
      <c r="A372" s="1" t="s">
        <v>163</v>
      </c>
      <c r="B372" s="1" t="s">
        <v>157</v>
      </c>
      <c r="C372" s="1" t="s">
        <v>155</v>
      </c>
      <c r="D372" s="1" t="s">
        <v>7</v>
      </c>
      <c r="E372" s="141">
        <v>44285</v>
      </c>
      <c r="F372" s="143">
        <v>74326</v>
      </c>
      <c r="G372" s="1">
        <v>2021</v>
      </c>
      <c r="H372" s="1" t="s">
        <v>17</v>
      </c>
      <c r="I372" s="1" t="s">
        <v>20</v>
      </c>
      <c r="J372" s="1" t="s">
        <v>25</v>
      </c>
    </row>
    <row r="373" spans="1:10" ht="20.25" customHeight="1" x14ac:dyDescent="0.5">
      <c r="A373" s="1" t="s">
        <v>163</v>
      </c>
      <c r="B373" s="1" t="s">
        <v>157</v>
      </c>
      <c r="C373" s="1" t="s">
        <v>155</v>
      </c>
      <c r="D373" s="1" t="s">
        <v>7</v>
      </c>
      <c r="E373" s="141">
        <v>44207</v>
      </c>
      <c r="F373" s="143">
        <v>54956</v>
      </c>
      <c r="G373" s="1">
        <v>2021</v>
      </c>
      <c r="H373" s="1" t="s">
        <v>6</v>
      </c>
      <c r="I373" s="1" t="s">
        <v>20</v>
      </c>
      <c r="J373" s="1" t="s">
        <v>26</v>
      </c>
    </row>
    <row r="374" spans="1:10" ht="20.25" customHeight="1" x14ac:dyDescent="0.5">
      <c r="A374" s="1" t="s">
        <v>163</v>
      </c>
      <c r="B374" s="1" t="s">
        <v>159</v>
      </c>
      <c r="C374" s="1" t="s">
        <v>155</v>
      </c>
      <c r="D374" s="1" t="s">
        <v>7</v>
      </c>
      <c r="E374" s="141">
        <v>44486</v>
      </c>
      <c r="F374" s="143">
        <v>74830</v>
      </c>
      <c r="G374" s="1">
        <v>2021</v>
      </c>
      <c r="H374" s="1" t="s">
        <v>13</v>
      </c>
      <c r="I374" s="1" t="s">
        <v>5</v>
      </c>
      <c r="J374" s="1" t="s">
        <v>27</v>
      </c>
    </row>
    <row r="375" spans="1:10" ht="20.25" customHeight="1" x14ac:dyDescent="0.5">
      <c r="A375" s="1" t="s">
        <v>163</v>
      </c>
      <c r="B375" s="1" t="s">
        <v>159</v>
      </c>
      <c r="C375" s="1" t="s">
        <v>155</v>
      </c>
      <c r="D375" s="1" t="s">
        <v>7</v>
      </c>
      <c r="E375" s="141">
        <v>44480</v>
      </c>
      <c r="F375" s="143">
        <v>73390</v>
      </c>
      <c r="G375" s="1">
        <v>2021</v>
      </c>
      <c r="H375" s="1" t="s">
        <v>11</v>
      </c>
      <c r="I375" s="1" t="s">
        <v>5</v>
      </c>
      <c r="J375" s="1" t="s">
        <v>28</v>
      </c>
    </row>
    <row r="376" spans="1:10" ht="20.25" customHeight="1" x14ac:dyDescent="0.5">
      <c r="A376" s="1" t="s">
        <v>163</v>
      </c>
      <c r="B376" s="1" t="s">
        <v>159</v>
      </c>
      <c r="C376" s="1" t="s">
        <v>155</v>
      </c>
      <c r="D376" s="1" t="s">
        <v>7</v>
      </c>
      <c r="E376" s="141">
        <v>44199</v>
      </c>
      <c r="F376" s="143">
        <v>18410</v>
      </c>
      <c r="G376" s="1">
        <v>2021</v>
      </c>
      <c r="H376" s="1" t="s">
        <v>15</v>
      </c>
      <c r="I376" s="1" t="s">
        <v>5</v>
      </c>
      <c r="J376" s="1" t="s">
        <v>29</v>
      </c>
    </row>
    <row r="377" spans="1:10" ht="20.25" customHeight="1" x14ac:dyDescent="0.5">
      <c r="A377" s="1" t="s">
        <v>163</v>
      </c>
      <c r="B377" s="1" t="s">
        <v>159</v>
      </c>
      <c r="C377" s="1" t="s">
        <v>155</v>
      </c>
      <c r="D377" s="1" t="s">
        <v>7</v>
      </c>
      <c r="E377" s="141">
        <v>44544</v>
      </c>
      <c r="F377" s="143">
        <v>96755</v>
      </c>
      <c r="G377" s="1">
        <v>2021</v>
      </c>
      <c r="H377" s="1" t="s">
        <v>4</v>
      </c>
      <c r="I377" s="1" t="s">
        <v>21</v>
      </c>
      <c r="J377" s="1" t="s">
        <v>30</v>
      </c>
    </row>
    <row r="378" spans="1:10" ht="20.25" customHeight="1" x14ac:dyDescent="0.5">
      <c r="A378" s="1" t="s">
        <v>163</v>
      </c>
      <c r="B378" s="1" t="s">
        <v>159</v>
      </c>
      <c r="C378" s="1" t="s">
        <v>155</v>
      </c>
      <c r="D378" s="1" t="s">
        <v>7</v>
      </c>
      <c r="E378" s="141">
        <v>44528</v>
      </c>
      <c r="F378" s="143">
        <v>61466</v>
      </c>
      <c r="G378" s="1">
        <v>2021</v>
      </c>
      <c r="H378" s="1" t="s">
        <v>16</v>
      </c>
      <c r="I378" s="1" t="s">
        <v>21</v>
      </c>
      <c r="J378" s="1" t="s">
        <v>31</v>
      </c>
    </row>
    <row r="379" spans="1:10" ht="20.25" customHeight="1" x14ac:dyDescent="0.5">
      <c r="A379" s="1" t="s">
        <v>163</v>
      </c>
      <c r="B379" s="1" t="s">
        <v>159</v>
      </c>
      <c r="C379" s="1" t="s">
        <v>155</v>
      </c>
      <c r="D379" s="1" t="s">
        <v>7</v>
      </c>
      <c r="E379" s="141">
        <v>44322</v>
      </c>
      <c r="F379" s="143">
        <v>31549</v>
      </c>
      <c r="G379" s="1">
        <v>2021</v>
      </c>
      <c r="H379" s="1" t="s">
        <v>12</v>
      </c>
      <c r="I379" s="1" t="s">
        <v>21</v>
      </c>
      <c r="J379" s="1" t="s">
        <v>32</v>
      </c>
    </row>
    <row r="380" spans="1:10" ht="20.25" customHeight="1" x14ac:dyDescent="0.5">
      <c r="A380" s="1" t="s">
        <v>163</v>
      </c>
      <c r="B380" s="1" t="s">
        <v>159</v>
      </c>
      <c r="C380" s="1" t="s">
        <v>155</v>
      </c>
      <c r="D380" s="1" t="s">
        <v>7</v>
      </c>
      <c r="E380" s="141">
        <v>44453</v>
      </c>
      <c r="F380" s="143">
        <v>91166</v>
      </c>
      <c r="G380" s="1">
        <v>2021</v>
      </c>
      <c r="H380" s="1" t="s">
        <v>14</v>
      </c>
      <c r="I380" s="1" t="s">
        <v>22</v>
      </c>
      <c r="J380" s="1" t="s">
        <v>33</v>
      </c>
    </row>
    <row r="381" spans="1:10" ht="20.25" customHeight="1" x14ac:dyDescent="0.5">
      <c r="A381" s="1" t="s">
        <v>163</v>
      </c>
      <c r="B381" s="1" t="s">
        <v>159</v>
      </c>
      <c r="C381" s="1" t="s">
        <v>155</v>
      </c>
      <c r="D381" s="1" t="s">
        <v>7</v>
      </c>
      <c r="E381" s="141">
        <v>44446</v>
      </c>
      <c r="F381" s="143">
        <v>88071</v>
      </c>
      <c r="G381" s="1">
        <v>2021</v>
      </c>
      <c r="H381" s="1" t="s">
        <v>9</v>
      </c>
      <c r="I381" s="1" t="s">
        <v>22</v>
      </c>
      <c r="J381" s="1" t="s">
        <v>34</v>
      </c>
    </row>
    <row r="382" spans="1:10" ht="20.25" customHeight="1" x14ac:dyDescent="0.5">
      <c r="A382" s="1" t="s">
        <v>163</v>
      </c>
      <c r="B382" s="1" t="s">
        <v>159</v>
      </c>
      <c r="C382" s="1" t="s">
        <v>155</v>
      </c>
      <c r="D382" s="1" t="s">
        <v>7</v>
      </c>
      <c r="E382" s="141">
        <v>44369</v>
      </c>
      <c r="F382" s="143">
        <v>61771</v>
      </c>
      <c r="G382" s="1">
        <v>2021</v>
      </c>
      <c r="H382" s="1" t="s">
        <v>18</v>
      </c>
      <c r="I382" s="1" t="s">
        <v>22</v>
      </c>
      <c r="J382" s="1" t="s">
        <v>35</v>
      </c>
    </row>
    <row r="383" spans="1:10" ht="20.25" customHeight="1" x14ac:dyDescent="0.5">
      <c r="A383" s="1" t="s">
        <v>163</v>
      </c>
      <c r="B383" s="1" t="s">
        <v>159</v>
      </c>
      <c r="C383" s="1" t="s">
        <v>155</v>
      </c>
      <c r="D383" s="1" t="s">
        <v>7</v>
      </c>
      <c r="E383" s="141">
        <v>44306</v>
      </c>
      <c r="F383" s="143">
        <v>81784</v>
      </c>
      <c r="G383" s="1">
        <v>2021</v>
      </c>
      <c r="H383" s="1" t="s">
        <v>19</v>
      </c>
      <c r="I383" s="1" t="s">
        <v>20</v>
      </c>
      <c r="J383" s="1" t="s">
        <v>36</v>
      </c>
    </row>
    <row r="384" spans="1:10" ht="20.25" customHeight="1" x14ac:dyDescent="0.5">
      <c r="A384" s="1" t="s">
        <v>163</v>
      </c>
      <c r="B384" s="1" t="s">
        <v>159</v>
      </c>
      <c r="C384" s="1" t="s">
        <v>155</v>
      </c>
      <c r="D384" s="1" t="s">
        <v>7</v>
      </c>
      <c r="E384" s="141">
        <v>44376</v>
      </c>
      <c r="F384" s="143">
        <v>27993</v>
      </c>
      <c r="G384" s="1">
        <v>2021</v>
      </c>
      <c r="H384" s="1" t="s">
        <v>17</v>
      </c>
      <c r="I384" s="1" t="s">
        <v>20</v>
      </c>
      <c r="J384" s="1" t="s">
        <v>37</v>
      </c>
    </row>
    <row r="385" spans="1:10" ht="20.25" customHeight="1" x14ac:dyDescent="0.5">
      <c r="A385" s="1" t="s">
        <v>163</v>
      </c>
      <c r="B385" s="1" t="s">
        <v>159</v>
      </c>
      <c r="C385" s="1" t="s">
        <v>155</v>
      </c>
      <c r="D385" s="1" t="s">
        <v>7</v>
      </c>
      <c r="E385" s="141">
        <v>44292</v>
      </c>
      <c r="F385" s="143">
        <v>45878</v>
      </c>
      <c r="G385" s="1">
        <v>2021</v>
      </c>
      <c r="H385" s="1" t="s">
        <v>6</v>
      </c>
      <c r="I385" s="1" t="s">
        <v>20</v>
      </c>
      <c r="J385" s="1" t="s">
        <v>38</v>
      </c>
    </row>
    <row r="386" spans="1:10" ht="20.25" customHeight="1" x14ac:dyDescent="0.5">
      <c r="A386" s="1" t="s">
        <v>163</v>
      </c>
      <c r="B386" s="1" t="s">
        <v>160</v>
      </c>
      <c r="C386" s="1" t="s">
        <v>155</v>
      </c>
      <c r="D386" s="1" t="s">
        <v>7</v>
      </c>
      <c r="E386" s="141">
        <v>44568</v>
      </c>
      <c r="F386" s="143">
        <v>16425</v>
      </c>
      <c r="G386" s="1">
        <v>2022</v>
      </c>
      <c r="H386" s="1" t="s">
        <v>13</v>
      </c>
      <c r="I386" s="1" t="s">
        <v>5</v>
      </c>
      <c r="J386" s="1" t="s">
        <v>39</v>
      </c>
    </row>
    <row r="387" spans="1:10" ht="20.25" customHeight="1" x14ac:dyDescent="0.5">
      <c r="A387" s="1" t="s">
        <v>163</v>
      </c>
      <c r="B387" s="1" t="s">
        <v>160</v>
      </c>
      <c r="C387" s="1" t="s">
        <v>155</v>
      </c>
      <c r="D387" s="1" t="s">
        <v>7</v>
      </c>
      <c r="E387" s="141">
        <v>44830</v>
      </c>
      <c r="F387" s="143">
        <v>27832</v>
      </c>
      <c r="G387" s="1">
        <v>2022</v>
      </c>
      <c r="H387" s="1" t="s">
        <v>11</v>
      </c>
      <c r="I387" s="1" t="s">
        <v>5</v>
      </c>
      <c r="J387" s="1" t="s">
        <v>40</v>
      </c>
    </row>
    <row r="388" spans="1:10" ht="20.25" customHeight="1" x14ac:dyDescent="0.5">
      <c r="A388" s="1" t="s">
        <v>163</v>
      </c>
      <c r="B388" s="1" t="s">
        <v>160</v>
      </c>
      <c r="C388" s="1" t="s">
        <v>155</v>
      </c>
      <c r="D388" s="1" t="s">
        <v>7</v>
      </c>
      <c r="E388" s="141">
        <v>44841</v>
      </c>
      <c r="F388" s="143">
        <v>80073</v>
      </c>
      <c r="G388" s="1">
        <v>2022</v>
      </c>
      <c r="H388" s="1" t="s">
        <v>15</v>
      </c>
      <c r="I388" s="1" t="s">
        <v>5</v>
      </c>
      <c r="J388" s="1" t="s">
        <v>41</v>
      </c>
    </row>
    <row r="389" spans="1:10" ht="20.25" customHeight="1" x14ac:dyDescent="0.5">
      <c r="A389" s="1" t="s">
        <v>163</v>
      </c>
      <c r="B389" s="1" t="s">
        <v>160</v>
      </c>
      <c r="C389" s="1" t="s">
        <v>155</v>
      </c>
      <c r="D389" s="1" t="s">
        <v>7</v>
      </c>
      <c r="E389" s="141">
        <v>44777</v>
      </c>
      <c r="F389" s="143">
        <v>97319</v>
      </c>
      <c r="G389" s="1">
        <v>2022</v>
      </c>
      <c r="H389" s="1" t="s">
        <v>4</v>
      </c>
      <c r="I389" s="1" t="s">
        <v>21</v>
      </c>
      <c r="J389" s="1" t="s">
        <v>42</v>
      </c>
    </row>
    <row r="390" spans="1:10" ht="20.25" customHeight="1" x14ac:dyDescent="0.5">
      <c r="A390" s="1" t="s">
        <v>163</v>
      </c>
      <c r="B390" s="1" t="s">
        <v>160</v>
      </c>
      <c r="C390" s="1" t="s">
        <v>155</v>
      </c>
      <c r="D390" s="1" t="s">
        <v>7</v>
      </c>
      <c r="E390" s="141">
        <v>44734</v>
      </c>
      <c r="F390" s="143">
        <v>38277</v>
      </c>
      <c r="G390" s="1">
        <v>2022</v>
      </c>
      <c r="H390" s="1" t="s">
        <v>16</v>
      </c>
      <c r="I390" s="1" t="s">
        <v>21</v>
      </c>
      <c r="J390" s="1" t="s">
        <v>43</v>
      </c>
    </row>
    <row r="391" spans="1:10" ht="20.25" customHeight="1" x14ac:dyDescent="0.5">
      <c r="A391" s="1" t="s">
        <v>163</v>
      </c>
      <c r="B391" s="1" t="s">
        <v>160</v>
      </c>
      <c r="C391" s="1" t="s">
        <v>155</v>
      </c>
      <c r="D391" s="1" t="s">
        <v>7</v>
      </c>
      <c r="E391" s="141">
        <v>44629</v>
      </c>
      <c r="F391" s="143">
        <v>44723</v>
      </c>
      <c r="G391" s="1">
        <v>2022</v>
      </c>
      <c r="H391" s="1" t="s">
        <v>12</v>
      </c>
      <c r="I391" s="1" t="s">
        <v>21</v>
      </c>
      <c r="J391" s="1" t="s">
        <v>44</v>
      </c>
    </row>
    <row r="392" spans="1:10" ht="20.25" customHeight="1" x14ac:dyDescent="0.5">
      <c r="A392" s="1" t="s">
        <v>163</v>
      </c>
      <c r="B392" s="1" t="s">
        <v>160</v>
      </c>
      <c r="C392" s="1" t="s">
        <v>155</v>
      </c>
      <c r="D392" s="1" t="s">
        <v>7</v>
      </c>
      <c r="E392" s="141">
        <v>44697</v>
      </c>
      <c r="F392" s="143">
        <v>70630</v>
      </c>
      <c r="G392" s="1">
        <v>2022</v>
      </c>
      <c r="H392" s="1" t="s">
        <v>14</v>
      </c>
      <c r="I392" s="1" t="s">
        <v>22</v>
      </c>
      <c r="J392" s="1" t="s">
        <v>45</v>
      </c>
    </row>
    <row r="393" spans="1:10" ht="20.25" customHeight="1" x14ac:dyDescent="0.5">
      <c r="A393" s="1" t="s">
        <v>163</v>
      </c>
      <c r="B393" s="1" t="s">
        <v>160</v>
      </c>
      <c r="C393" s="1" t="s">
        <v>155</v>
      </c>
      <c r="D393" s="1" t="s">
        <v>7</v>
      </c>
      <c r="E393" s="141">
        <v>44769</v>
      </c>
      <c r="F393" s="143">
        <v>45727</v>
      </c>
      <c r="G393" s="1">
        <v>2022</v>
      </c>
      <c r="H393" s="1" t="s">
        <v>9</v>
      </c>
      <c r="I393" s="1" t="s">
        <v>22</v>
      </c>
      <c r="J393" s="1" t="s">
        <v>46</v>
      </c>
    </row>
    <row r="394" spans="1:10" ht="20.25" customHeight="1" x14ac:dyDescent="0.5">
      <c r="A394" s="1" t="s">
        <v>163</v>
      </c>
      <c r="B394" s="1" t="s">
        <v>160</v>
      </c>
      <c r="C394" s="1" t="s">
        <v>155</v>
      </c>
      <c r="D394" s="1" t="s">
        <v>7</v>
      </c>
      <c r="E394" s="141">
        <v>44607</v>
      </c>
      <c r="F394" s="143">
        <v>81486</v>
      </c>
      <c r="G394" s="1">
        <v>2022</v>
      </c>
      <c r="H394" s="1" t="s">
        <v>18</v>
      </c>
      <c r="I394" s="1" t="s">
        <v>22</v>
      </c>
      <c r="J394" s="1" t="s">
        <v>47</v>
      </c>
    </row>
    <row r="395" spans="1:10" ht="20.25" customHeight="1" x14ac:dyDescent="0.5">
      <c r="A395" s="1" t="s">
        <v>163</v>
      </c>
      <c r="B395" s="1" t="s">
        <v>160</v>
      </c>
      <c r="C395" s="1" t="s">
        <v>155</v>
      </c>
      <c r="D395" s="1" t="s">
        <v>7</v>
      </c>
      <c r="E395" s="141">
        <v>44664</v>
      </c>
      <c r="F395" s="143">
        <v>35158</v>
      </c>
      <c r="G395" s="1">
        <v>2022</v>
      </c>
      <c r="H395" s="1" t="s">
        <v>19</v>
      </c>
      <c r="I395" s="1" t="s">
        <v>20</v>
      </c>
      <c r="J395" s="1" t="s">
        <v>48</v>
      </c>
    </row>
    <row r="396" spans="1:10" ht="20.25" customHeight="1" x14ac:dyDescent="0.5">
      <c r="A396" s="1" t="s">
        <v>163</v>
      </c>
      <c r="B396" s="1" t="s">
        <v>160</v>
      </c>
      <c r="C396" s="1" t="s">
        <v>155</v>
      </c>
      <c r="D396" s="1" t="s">
        <v>7</v>
      </c>
      <c r="E396" s="141">
        <v>44720</v>
      </c>
      <c r="F396" s="143">
        <v>83262</v>
      </c>
      <c r="G396" s="1">
        <v>2022</v>
      </c>
      <c r="H396" s="1" t="s">
        <v>17</v>
      </c>
      <c r="I396" s="1" t="s">
        <v>20</v>
      </c>
      <c r="J396" s="1" t="s">
        <v>49</v>
      </c>
    </row>
    <row r="397" spans="1:10" ht="20.25" customHeight="1" x14ac:dyDescent="0.5">
      <c r="A397" s="1" t="s">
        <v>163</v>
      </c>
      <c r="B397" s="1" t="s">
        <v>160</v>
      </c>
      <c r="C397" s="1" t="s">
        <v>155</v>
      </c>
      <c r="D397" s="1" t="s">
        <v>7</v>
      </c>
      <c r="E397" s="141">
        <v>44914</v>
      </c>
      <c r="F397" s="143">
        <v>74283</v>
      </c>
      <c r="G397" s="1">
        <v>2022</v>
      </c>
      <c r="H397" s="1" t="s">
        <v>6</v>
      </c>
      <c r="I397" s="1" t="s">
        <v>20</v>
      </c>
      <c r="J397" s="1" t="s">
        <v>50</v>
      </c>
    </row>
    <row r="398" spans="1:10" ht="20.25" customHeight="1" x14ac:dyDescent="0.5">
      <c r="A398" s="1" t="s">
        <v>163</v>
      </c>
      <c r="B398" s="1" t="s">
        <v>158</v>
      </c>
      <c r="C398" s="1" t="s">
        <v>155</v>
      </c>
      <c r="D398" s="1" t="s">
        <v>7</v>
      </c>
      <c r="E398" s="141">
        <v>44630</v>
      </c>
      <c r="F398" s="143">
        <v>24805</v>
      </c>
      <c r="G398" s="1">
        <v>2022</v>
      </c>
      <c r="H398" s="1" t="s">
        <v>13</v>
      </c>
      <c r="I398" s="1" t="s">
        <v>5</v>
      </c>
      <c r="J398" s="1" t="s">
        <v>51</v>
      </c>
    </row>
    <row r="399" spans="1:10" ht="20.25" customHeight="1" x14ac:dyDescent="0.5">
      <c r="A399" s="1" t="s">
        <v>163</v>
      </c>
      <c r="B399" s="1" t="s">
        <v>158</v>
      </c>
      <c r="C399" s="1" t="s">
        <v>155</v>
      </c>
      <c r="D399" s="1" t="s">
        <v>7</v>
      </c>
      <c r="E399" s="141">
        <v>44774</v>
      </c>
      <c r="F399" s="143">
        <v>16556</v>
      </c>
      <c r="G399" s="1">
        <v>2022</v>
      </c>
      <c r="H399" s="1" t="s">
        <v>11</v>
      </c>
      <c r="I399" s="1" t="s">
        <v>5</v>
      </c>
      <c r="J399" s="1" t="s">
        <v>52</v>
      </c>
    </row>
    <row r="400" spans="1:10" ht="20.25" customHeight="1" x14ac:dyDescent="0.5">
      <c r="A400" s="1" t="s">
        <v>163</v>
      </c>
      <c r="B400" s="1" t="s">
        <v>158</v>
      </c>
      <c r="C400" s="1" t="s">
        <v>155</v>
      </c>
      <c r="D400" s="1" t="s">
        <v>7</v>
      </c>
      <c r="E400" s="141">
        <v>44690</v>
      </c>
      <c r="F400" s="143">
        <v>48638</v>
      </c>
      <c r="G400" s="1">
        <v>2022</v>
      </c>
      <c r="H400" s="1" t="s">
        <v>15</v>
      </c>
      <c r="I400" s="1" t="s">
        <v>5</v>
      </c>
      <c r="J400" s="1" t="s">
        <v>53</v>
      </c>
    </row>
    <row r="401" spans="1:10" ht="20.25" customHeight="1" x14ac:dyDescent="0.5">
      <c r="A401" s="1" t="s">
        <v>163</v>
      </c>
      <c r="B401" s="1" t="s">
        <v>158</v>
      </c>
      <c r="C401" s="1" t="s">
        <v>155</v>
      </c>
      <c r="D401" s="1" t="s">
        <v>7</v>
      </c>
      <c r="E401" s="141">
        <v>44762</v>
      </c>
      <c r="F401" s="143">
        <v>56001</v>
      </c>
      <c r="G401" s="1">
        <v>2022</v>
      </c>
      <c r="H401" s="1" t="s">
        <v>4</v>
      </c>
      <c r="I401" s="1" t="s">
        <v>21</v>
      </c>
      <c r="J401" s="1" t="s">
        <v>54</v>
      </c>
    </row>
    <row r="402" spans="1:10" ht="20.25" customHeight="1" x14ac:dyDescent="0.5">
      <c r="A402" s="1" t="s">
        <v>163</v>
      </c>
      <c r="B402" s="1" t="s">
        <v>158</v>
      </c>
      <c r="C402" s="1" t="s">
        <v>155</v>
      </c>
      <c r="D402" s="1" t="s">
        <v>7</v>
      </c>
      <c r="E402" s="141">
        <v>44851</v>
      </c>
      <c r="F402" s="143">
        <v>17127</v>
      </c>
      <c r="G402" s="1">
        <v>2022</v>
      </c>
      <c r="H402" s="1" t="s">
        <v>16</v>
      </c>
      <c r="I402" s="1" t="s">
        <v>21</v>
      </c>
      <c r="J402" s="1" t="s">
        <v>55</v>
      </c>
    </row>
    <row r="403" spans="1:10" ht="20.25" customHeight="1" x14ac:dyDescent="0.5">
      <c r="A403" s="1" t="s">
        <v>163</v>
      </c>
      <c r="B403" s="1" t="s">
        <v>158</v>
      </c>
      <c r="C403" s="1" t="s">
        <v>155</v>
      </c>
      <c r="D403" s="1" t="s">
        <v>7</v>
      </c>
      <c r="E403" s="141">
        <v>44586</v>
      </c>
      <c r="F403" s="143">
        <v>89436</v>
      </c>
      <c r="G403" s="1">
        <v>2022</v>
      </c>
      <c r="H403" s="1" t="s">
        <v>12</v>
      </c>
      <c r="I403" s="1" t="s">
        <v>21</v>
      </c>
      <c r="J403" s="1" t="s">
        <v>56</v>
      </c>
    </row>
    <row r="404" spans="1:10" ht="20.25" customHeight="1" x14ac:dyDescent="0.5">
      <c r="A404" s="1" t="s">
        <v>163</v>
      </c>
      <c r="B404" s="1" t="s">
        <v>158</v>
      </c>
      <c r="C404" s="1" t="s">
        <v>155</v>
      </c>
      <c r="D404" s="1" t="s">
        <v>7</v>
      </c>
      <c r="E404" s="141">
        <v>44880</v>
      </c>
      <c r="F404" s="143">
        <v>70047</v>
      </c>
      <c r="G404" s="1">
        <v>2022</v>
      </c>
      <c r="H404" s="1" t="s">
        <v>14</v>
      </c>
      <c r="I404" s="1" t="s">
        <v>22</v>
      </c>
      <c r="J404" s="1" t="s">
        <v>57</v>
      </c>
    </row>
    <row r="405" spans="1:10" ht="20.25" customHeight="1" x14ac:dyDescent="0.5">
      <c r="A405" s="1" t="s">
        <v>163</v>
      </c>
      <c r="B405" s="1" t="s">
        <v>158</v>
      </c>
      <c r="C405" s="1" t="s">
        <v>155</v>
      </c>
      <c r="D405" s="1" t="s">
        <v>7</v>
      </c>
      <c r="E405" s="141">
        <v>44607</v>
      </c>
      <c r="F405" s="143">
        <v>38602</v>
      </c>
      <c r="G405" s="1">
        <v>2022</v>
      </c>
      <c r="H405" s="1" t="s">
        <v>9</v>
      </c>
      <c r="I405" s="1" t="s">
        <v>22</v>
      </c>
      <c r="J405" s="1" t="s">
        <v>58</v>
      </c>
    </row>
    <row r="406" spans="1:10" ht="20.25" customHeight="1" x14ac:dyDescent="0.5">
      <c r="A406" s="1" t="s">
        <v>163</v>
      </c>
      <c r="B406" s="1" t="s">
        <v>158</v>
      </c>
      <c r="C406" s="1" t="s">
        <v>155</v>
      </c>
      <c r="D406" s="1" t="s">
        <v>7</v>
      </c>
      <c r="E406" s="141">
        <v>44845</v>
      </c>
      <c r="F406" s="143">
        <v>74865</v>
      </c>
      <c r="G406" s="1">
        <v>2022</v>
      </c>
      <c r="H406" s="1" t="s">
        <v>18</v>
      </c>
      <c r="I406" s="1" t="s">
        <v>22</v>
      </c>
      <c r="J406" s="1" t="s">
        <v>59</v>
      </c>
    </row>
    <row r="407" spans="1:10" ht="20.25" customHeight="1" x14ac:dyDescent="0.5">
      <c r="A407" s="1" t="s">
        <v>163</v>
      </c>
      <c r="B407" s="1" t="s">
        <v>158</v>
      </c>
      <c r="C407" s="1" t="s">
        <v>155</v>
      </c>
      <c r="D407" s="1" t="s">
        <v>7</v>
      </c>
      <c r="E407" s="141">
        <v>44854</v>
      </c>
      <c r="F407" s="143">
        <v>61380</v>
      </c>
      <c r="G407" s="1">
        <v>2022</v>
      </c>
      <c r="H407" s="1" t="s">
        <v>19</v>
      </c>
      <c r="I407" s="1" t="s">
        <v>20</v>
      </c>
      <c r="J407" s="1" t="s">
        <v>60</v>
      </c>
    </row>
    <row r="408" spans="1:10" ht="20.25" customHeight="1" x14ac:dyDescent="0.5">
      <c r="A408" s="1" t="s">
        <v>163</v>
      </c>
      <c r="B408" s="1" t="s">
        <v>158</v>
      </c>
      <c r="C408" s="1" t="s">
        <v>155</v>
      </c>
      <c r="D408" s="1" t="s">
        <v>7</v>
      </c>
      <c r="E408" s="141">
        <v>44844</v>
      </c>
      <c r="F408" s="143">
        <v>14784</v>
      </c>
      <c r="G408" s="1">
        <v>2022</v>
      </c>
      <c r="H408" s="1" t="s">
        <v>17</v>
      </c>
      <c r="I408" s="1" t="s">
        <v>20</v>
      </c>
      <c r="J408" s="1" t="s">
        <v>61</v>
      </c>
    </row>
    <row r="409" spans="1:10" ht="20.25" customHeight="1" x14ac:dyDescent="0.5">
      <c r="A409" s="1" t="s">
        <v>163</v>
      </c>
      <c r="B409" s="1" t="s">
        <v>158</v>
      </c>
      <c r="C409" s="1" t="s">
        <v>155</v>
      </c>
      <c r="D409" s="1" t="s">
        <v>7</v>
      </c>
      <c r="E409" s="141">
        <v>44897</v>
      </c>
      <c r="F409" s="143">
        <v>73862</v>
      </c>
      <c r="G409" s="1">
        <v>2022</v>
      </c>
      <c r="H409" s="1" t="s">
        <v>6</v>
      </c>
      <c r="I409" s="1" t="s">
        <v>20</v>
      </c>
      <c r="J409" s="1" t="s">
        <v>62</v>
      </c>
    </row>
    <row r="410" spans="1:10" ht="20.25" customHeight="1" x14ac:dyDescent="0.5">
      <c r="A410" s="1" t="s">
        <v>163</v>
      </c>
      <c r="B410" s="1" t="s">
        <v>157</v>
      </c>
      <c r="C410" s="1" t="s">
        <v>155</v>
      </c>
      <c r="D410" s="1" t="s">
        <v>7</v>
      </c>
      <c r="E410" s="141">
        <v>44897</v>
      </c>
      <c r="F410" s="143">
        <v>83315</v>
      </c>
      <c r="G410" s="1">
        <v>2022</v>
      </c>
      <c r="H410" s="1" t="s">
        <v>13</v>
      </c>
      <c r="I410" s="1" t="s">
        <v>5</v>
      </c>
      <c r="J410" s="1" t="s">
        <v>63</v>
      </c>
    </row>
    <row r="411" spans="1:10" ht="20.25" customHeight="1" x14ac:dyDescent="0.5">
      <c r="A411" s="1" t="s">
        <v>163</v>
      </c>
      <c r="B411" s="1" t="s">
        <v>157</v>
      </c>
      <c r="C411" s="1" t="s">
        <v>155</v>
      </c>
      <c r="D411" s="1" t="s">
        <v>7</v>
      </c>
      <c r="E411" s="141">
        <v>44897</v>
      </c>
      <c r="F411" s="143">
        <v>68404</v>
      </c>
      <c r="G411" s="1">
        <v>2022</v>
      </c>
      <c r="H411" s="1" t="s">
        <v>11</v>
      </c>
      <c r="I411" s="1" t="s">
        <v>5</v>
      </c>
      <c r="J411" s="1" t="s">
        <v>64</v>
      </c>
    </row>
    <row r="412" spans="1:10" ht="20.25" customHeight="1" x14ac:dyDescent="0.5">
      <c r="A412" s="1" t="s">
        <v>163</v>
      </c>
      <c r="B412" s="1" t="s">
        <v>157</v>
      </c>
      <c r="C412" s="1" t="s">
        <v>155</v>
      </c>
      <c r="D412" s="1" t="s">
        <v>7</v>
      </c>
      <c r="E412" s="141">
        <v>44897</v>
      </c>
      <c r="F412" s="143">
        <v>90217</v>
      </c>
      <c r="G412" s="1">
        <v>2022</v>
      </c>
      <c r="H412" s="1" t="s">
        <v>15</v>
      </c>
      <c r="I412" s="1" t="s">
        <v>5</v>
      </c>
      <c r="J412" s="1" t="s">
        <v>65</v>
      </c>
    </row>
    <row r="413" spans="1:10" ht="20.25" customHeight="1" x14ac:dyDescent="0.5">
      <c r="A413" s="1" t="s">
        <v>163</v>
      </c>
      <c r="B413" s="1" t="s">
        <v>157</v>
      </c>
      <c r="C413" s="1" t="s">
        <v>155</v>
      </c>
      <c r="D413" s="1" t="s">
        <v>7</v>
      </c>
      <c r="E413" s="141">
        <v>44897</v>
      </c>
      <c r="F413" s="143">
        <v>90547</v>
      </c>
      <c r="G413" s="1">
        <v>2022</v>
      </c>
      <c r="H413" s="1" t="s">
        <v>4</v>
      </c>
      <c r="I413" s="1" t="s">
        <v>21</v>
      </c>
      <c r="J413" s="1" t="s">
        <v>66</v>
      </c>
    </row>
    <row r="414" spans="1:10" ht="20.25" customHeight="1" x14ac:dyDescent="0.5">
      <c r="A414" s="1" t="s">
        <v>163</v>
      </c>
      <c r="B414" s="1" t="s">
        <v>157</v>
      </c>
      <c r="C414" s="1" t="s">
        <v>155</v>
      </c>
      <c r="D414" s="1" t="s">
        <v>7</v>
      </c>
      <c r="E414" s="141">
        <v>44897</v>
      </c>
      <c r="F414" s="143">
        <v>14692</v>
      </c>
      <c r="G414" s="1">
        <v>2022</v>
      </c>
      <c r="H414" s="1" t="s">
        <v>16</v>
      </c>
      <c r="I414" s="1" t="s">
        <v>21</v>
      </c>
      <c r="J414" s="1" t="s">
        <v>67</v>
      </c>
    </row>
    <row r="415" spans="1:10" ht="20.25" customHeight="1" x14ac:dyDescent="0.5">
      <c r="A415" s="1" t="s">
        <v>163</v>
      </c>
      <c r="B415" s="1" t="s">
        <v>157</v>
      </c>
      <c r="C415" s="1" t="s">
        <v>155</v>
      </c>
      <c r="D415" s="1" t="s">
        <v>7</v>
      </c>
      <c r="E415" s="141">
        <v>44897</v>
      </c>
      <c r="F415" s="143">
        <v>49657</v>
      </c>
      <c r="G415" s="1">
        <v>2022</v>
      </c>
      <c r="H415" s="1" t="s">
        <v>12</v>
      </c>
      <c r="I415" s="1" t="s">
        <v>21</v>
      </c>
      <c r="J415" s="1" t="s">
        <v>68</v>
      </c>
    </row>
    <row r="416" spans="1:10" ht="20.25" customHeight="1" x14ac:dyDescent="0.5">
      <c r="A416" s="1" t="s">
        <v>163</v>
      </c>
      <c r="B416" s="1" t="s">
        <v>157</v>
      </c>
      <c r="C416" s="1" t="s">
        <v>155</v>
      </c>
      <c r="D416" s="1" t="s">
        <v>7</v>
      </c>
      <c r="E416" s="141">
        <v>44897</v>
      </c>
      <c r="F416" s="143">
        <v>33571</v>
      </c>
      <c r="G416" s="1">
        <v>2022</v>
      </c>
      <c r="H416" s="1" t="s">
        <v>14</v>
      </c>
      <c r="I416" s="1" t="s">
        <v>22</v>
      </c>
      <c r="J416" s="1" t="s">
        <v>69</v>
      </c>
    </row>
    <row r="417" spans="1:10" ht="20.25" customHeight="1" x14ac:dyDescent="0.5">
      <c r="A417" s="1" t="s">
        <v>163</v>
      </c>
      <c r="B417" s="1" t="s">
        <v>157</v>
      </c>
      <c r="C417" s="1" t="s">
        <v>155</v>
      </c>
      <c r="D417" s="1" t="s">
        <v>7</v>
      </c>
      <c r="E417" s="141">
        <v>44897</v>
      </c>
      <c r="F417" s="143">
        <v>49617</v>
      </c>
      <c r="G417" s="1">
        <v>2022</v>
      </c>
      <c r="H417" s="1" t="s">
        <v>9</v>
      </c>
      <c r="I417" s="1" t="s">
        <v>22</v>
      </c>
      <c r="J417" s="1" t="s">
        <v>70</v>
      </c>
    </row>
    <row r="418" spans="1:10" ht="20.25" customHeight="1" x14ac:dyDescent="0.5">
      <c r="A418" s="1" t="s">
        <v>163</v>
      </c>
      <c r="B418" s="1" t="s">
        <v>157</v>
      </c>
      <c r="C418" s="1" t="s">
        <v>155</v>
      </c>
      <c r="D418" s="1" t="s">
        <v>7</v>
      </c>
      <c r="E418" s="141">
        <v>44897</v>
      </c>
      <c r="F418" s="143">
        <v>62480</v>
      </c>
      <c r="G418" s="1">
        <v>2022</v>
      </c>
      <c r="H418" s="1" t="s">
        <v>18</v>
      </c>
      <c r="I418" s="1" t="s">
        <v>22</v>
      </c>
      <c r="J418" s="1" t="s">
        <v>71</v>
      </c>
    </row>
    <row r="419" spans="1:10" ht="20.25" customHeight="1" x14ac:dyDescent="0.5">
      <c r="A419" s="1" t="s">
        <v>163</v>
      </c>
      <c r="B419" s="1" t="s">
        <v>157</v>
      </c>
      <c r="C419" s="1" t="s">
        <v>155</v>
      </c>
      <c r="D419" s="1" t="s">
        <v>7</v>
      </c>
      <c r="E419" s="141">
        <v>44897</v>
      </c>
      <c r="F419" s="143">
        <v>47736</v>
      </c>
      <c r="G419" s="1">
        <v>2022</v>
      </c>
      <c r="H419" s="1" t="s">
        <v>19</v>
      </c>
      <c r="I419" s="1" t="s">
        <v>20</v>
      </c>
      <c r="J419" s="1" t="s">
        <v>72</v>
      </c>
    </row>
    <row r="420" spans="1:10" ht="20.25" customHeight="1" x14ac:dyDescent="0.5">
      <c r="A420" s="1" t="s">
        <v>163</v>
      </c>
      <c r="B420" s="1" t="s">
        <v>157</v>
      </c>
      <c r="C420" s="1" t="s">
        <v>155</v>
      </c>
      <c r="D420" s="1" t="s">
        <v>7</v>
      </c>
      <c r="E420" s="141">
        <v>44897</v>
      </c>
      <c r="F420" s="143">
        <v>77558</v>
      </c>
      <c r="G420" s="1">
        <v>2022</v>
      </c>
      <c r="H420" s="1" t="s">
        <v>17</v>
      </c>
      <c r="I420" s="1" t="s">
        <v>20</v>
      </c>
      <c r="J420" s="1" t="s">
        <v>73</v>
      </c>
    </row>
    <row r="421" spans="1:10" ht="20.25" customHeight="1" x14ac:dyDescent="0.5">
      <c r="A421" s="1" t="s">
        <v>163</v>
      </c>
      <c r="B421" s="1" t="s">
        <v>157</v>
      </c>
      <c r="C421" s="1" t="s">
        <v>155</v>
      </c>
      <c r="D421" s="1" t="s">
        <v>7</v>
      </c>
      <c r="E421" s="141">
        <v>44735</v>
      </c>
      <c r="F421" s="143">
        <v>55463</v>
      </c>
      <c r="G421" s="1">
        <v>2022</v>
      </c>
      <c r="H421" s="1" t="s">
        <v>6</v>
      </c>
      <c r="I421" s="1" t="s">
        <v>20</v>
      </c>
      <c r="J421" s="1" t="s">
        <v>74</v>
      </c>
    </row>
    <row r="422" spans="1:10" ht="20.25" customHeight="1" x14ac:dyDescent="0.5">
      <c r="A422" s="1" t="s">
        <v>163</v>
      </c>
      <c r="B422" s="1" t="s">
        <v>159</v>
      </c>
      <c r="C422" s="1" t="s">
        <v>155</v>
      </c>
      <c r="D422" s="1" t="s">
        <v>7</v>
      </c>
      <c r="E422" s="141">
        <v>44735</v>
      </c>
      <c r="F422" s="143">
        <v>94980</v>
      </c>
      <c r="G422" s="1">
        <v>2022</v>
      </c>
      <c r="H422" s="1" t="s">
        <v>13</v>
      </c>
      <c r="I422" s="1" t="s">
        <v>5</v>
      </c>
      <c r="J422" s="1" t="s">
        <v>75</v>
      </c>
    </row>
    <row r="423" spans="1:10" ht="20.25" customHeight="1" x14ac:dyDescent="0.5">
      <c r="A423" s="1" t="s">
        <v>163</v>
      </c>
      <c r="B423" s="1" t="s">
        <v>159</v>
      </c>
      <c r="C423" s="1" t="s">
        <v>155</v>
      </c>
      <c r="D423" s="1" t="s">
        <v>7</v>
      </c>
      <c r="E423" s="141">
        <v>44735</v>
      </c>
      <c r="F423" s="143">
        <v>10209</v>
      </c>
      <c r="G423" s="1">
        <v>2022</v>
      </c>
      <c r="H423" s="1" t="s">
        <v>11</v>
      </c>
      <c r="I423" s="1" t="s">
        <v>5</v>
      </c>
      <c r="J423" s="1" t="s">
        <v>76</v>
      </c>
    </row>
    <row r="424" spans="1:10" ht="20.25" customHeight="1" x14ac:dyDescent="0.5">
      <c r="A424" s="1" t="s">
        <v>163</v>
      </c>
      <c r="B424" s="1" t="s">
        <v>159</v>
      </c>
      <c r="C424" s="1" t="s">
        <v>155</v>
      </c>
      <c r="D424" s="1" t="s">
        <v>7</v>
      </c>
      <c r="E424" s="141">
        <v>44735</v>
      </c>
      <c r="F424" s="143">
        <v>53109</v>
      </c>
      <c r="G424" s="1">
        <v>2022</v>
      </c>
      <c r="H424" s="1" t="s">
        <v>15</v>
      </c>
      <c r="I424" s="1" t="s">
        <v>5</v>
      </c>
      <c r="J424" s="1" t="s">
        <v>77</v>
      </c>
    </row>
    <row r="425" spans="1:10" ht="20.25" customHeight="1" x14ac:dyDescent="0.5">
      <c r="A425" s="1" t="s">
        <v>163</v>
      </c>
      <c r="B425" s="1" t="s">
        <v>159</v>
      </c>
      <c r="C425" s="1" t="s">
        <v>155</v>
      </c>
      <c r="D425" s="1" t="s">
        <v>7</v>
      </c>
      <c r="E425" s="141">
        <v>44735</v>
      </c>
      <c r="F425" s="143">
        <v>83776</v>
      </c>
      <c r="G425" s="1">
        <v>2022</v>
      </c>
      <c r="H425" s="1" t="s">
        <v>4</v>
      </c>
      <c r="I425" s="1" t="s">
        <v>21</v>
      </c>
      <c r="J425" s="1" t="s">
        <v>78</v>
      </c>
    </row>
    <row r="426" spans="1:10" ht="20.25" customHeight="1" x14ac:dyDescent="0.5">
      <c r="A426" s="1" t="s">
        <v>163</v>
      </c>
      <c r="B426" s="1" t="s">
        <v>159</v>
      </c>
      <c r="C426" s="1" t="s">
        <v>155</v>
      </c>
      <c r="D426" s="1" t="s">
        <v>7</v>
      </c>
      <c r="E426" s="141">
        <v>44735</v>
      </c>
      <c r="F426" s="143">
        <v>30296</v>
      </c>
      <c r="G426" s="1">
        <v>2022</v>
      </c>
      <c r="H426" s="1" t="s">
        <v>16</v>
      </c>
      <c r="I426" s="1" t="s">
        <v>21</v>
      </c>
      <c r="J426" s="1" t="s">
        <v>79</v>
      </c>
    </row>
    <row r="427" spans="1:10" ht="20.25" customHeight="1" x14ac:dyDescent="0.5">
      <c r="A427" s="1" t="s">
        <v>163</v>
      </c>
      <c r="B427" s="1" t="s">
        <v>159</v>
      </c>
      <c r="C427" s="1" t="s">
        <v>155</v>
      </c>
      <c r="D427" s="1" t="s">
        <v>7</v>
      </c>
      <c r="E427" s="141">
        <v>44735</v>
      </c>
      <c r="F427" s="143">
        <v>99878</v>
      </c>
      <c r="G427" s="1">
        <v>2022</v>
      </c>
      <c r="H427" s="1" t="s">
        <v>12</v>
      </c>
      <c r="I427" s="1" t="s">
        <v>21</v>
      </c>
      <c r="J427" s="1" t="s">
        <v>80</v>
      </c>
    </row>
    <row r="428" spans="1:10" ht="20.25" customHeight="1" x14ac:dyDescent="0.5">
      <c r="A428" s="1" t="s">
        <v>163</v>
      </c>
      <c r="B428" s="1" t="s">
        <v>159</v>
      </c>
      <c r="C428" s="1" t="s">
        <v>155</v>
      </c>
      <c r="D428" s="1" t="s">
        <v>7</v>
      </c>
      <c r="E428" s="141">
        <v>44915</v>
      </c>
      <c r="F428" s="143">
        <v>85777</v>
      </c>
      <c r="G428" s="1">
        <v>2022</v>
      </c>
      <c r="H428" s="1" t="s">
        <v>14</v>
      </c>
      <c r="I428" s="1" t="s">
        <v>22</v>
      </c>
      <c r="J428" s="1" t="s">
        <v>81</v>
      </c>
    </row>
    <row r="429" spans="1:10" ht="20.25" customHeight="1" x14ac:dyDescent="0.5">
      <c r="A429" s="1" t="s">
        <v>163</v>
      </c>
      <c r="B429" s="1" t="s">
        <v>159</v>
      </c>
      <c r="C429" s="1" t="s">
        <v>155</v>
      </c>
      <c r="D429" s="1" t="s">
        <v>7</v>
      </c>
      <c r="E429" s="141">
        <v>44915</v>
      </c>
      <c r="F429" s="143">
        <v>42990</v>
      </c>
      <c r="G429" s="1">
        <v>2022</v>
      </c>
      <c r="H429" s="1" t="s">
        <v>9</v>
      </c>
      <c r="I429" s="1" t="s">
        <v>22</v>
      </c>
      <c r="J429" s="1" t="s">
        <v>82</v>
      </c>
    </row>
    <row r="430" spans="1:10" ht="20.25" customHeight="1" x14ac:dyDescent="0.5">
      <c r="A430" s="1" t="s">
        <v>163</v>
      </c>
      <c r="B430" s="1" t="s">
        <v>159</v>
      </c>
      <c r="C430" s="1" t="s">
        <v>155</v>
      </c>
      <c r="D430" s="1" t="s">
        <v>7</v>
      </c>
      <c r="E430" s="141">
        <v>44916</v>
      </c>
      <c r="F430" s="143">
        <v>31951</v>
      </c>
      <c r="G430" s="1">
        <v>2022</v>
      </c>
      <c r="H430" s="1" t="s">
        <v>18</v>
      </c>
      <c r="I430" s="1" t="s">
        <v>22</v>
      </c>
      <c r="J430" s="1" t="s">
        <v>83</v>
      </c>
    </row>
    <row r="431" spans="1:10" ht="20.25" customHeight="1" x14ac:dyDescent="0.5">
      <c r="A431" s="1" t="s">
        <v>163</v>
      </c>
      <c r="B431" s="1" t="s">
        <v>159</v>
      </c>
      <c r="C431" s="1" t="s">
        <v>155</v>
      </c>
      <c r="D431" s="1" t="s">
        <v>7</v>
      </c>
      <c r="E431" s="141">
        <v>44887</v>
      </c>
      <c r="F431" s="143">
        <v>52980</v>
      </c>
      <c r="G431" s="1">
        <v>2022</v>
      </c>
      <c r="H431" s="1" t="s">
        <v>19</v>
      </c>
      <c r="I431" s="1" t="s">
        <v>20</v>
      </c>
      <c r="J431" s="1" t="s">
        <v>84</v>
      </c>
    </row>
    <row r="432" spans="1:10" ht="20.25" customHeight="1" x14ac:dyDescent="0.5">
      <c r="A432" s="1" t="s">
        <v>163</v>
      </c>
      <c r="B432" s="1" t="s">
        <v>159</v>
      </c>
      <c r="C432" s="1" t="s">
        <v>155</v>
      </c>
      <c r="D432" s="1" t="s">
        <v>7</v>
      </c>
      <c r="E432" s="141">
        <v>44925</v>
      </c>
      <c r="F432" s="143">
        <v>32784</v>
      </c>
      <c r="G432" s="1">
        <v>2022</v>
      </c>
      <c r="H432" s="1" t="s">
        <v>17</v>
      </c>
      <c r="I432" s="1" t="s">
        <v>20</v>
      </c>
      <c r="J432" s="1" t="s">
        <v>85</v>
      </c>
    </row>
    <row r="433" spans="1:10" ht="20.25" customHeight="1" x14ac:dyDescent="0.5">
      <c r="A433" s="1" t="s">
        <v>163</v>
      </c>
      <c r="B433" s="1" t="s">
        <v>159</v>
      </c>
      <c r="C433" s="1" t="s">
        <v>155</v>
      </c>
      <c r="D433" s="1" t="s">
        <v>7</v>
      </c>
      <c r="E433" s="141">
        <v>44810</v>
      </c>
      <c r="F433" s="143">
        <v>87871</v>
      </c>
      <c r="G433" s="1">
        <v>2022</v>
      </c>
      <c r="H433" s="1" t="s">
        <v>6</v>
      </c>
      <c r="I433" s="1" t="s">
        <v>20</v>
      </c>
      <c r="J433" s="1" t="s">
        <v>86</v>
      </c>
    </row>
    <row r="434" spans="1:10" ht="20.25" customHeight="1" x14ac:dyDescent="0.5">
      <c r="A434" s="1" t="s">
        <v>165</v>
      </c>
      <c r="B434" s="1" t="s">
        <v>160</v>
      </c>
      <c r="C434" s="1" t="s">
        <v>156</v>
      </c>
      <c r="D434" s="1" t="s">
        <v>10</v>
      </c>
      <c r="E434" s="141">
        <v>44994</v>
      </c>
      <c r="F434" s="143">
        <v>144719</v>
      </c>
      <c r="G434" s="1">
        <v>2023</v>
      </c>
      <c r="H434" s="1" t="s">
        <v>13</v>
      </c>
      <c r="I434" s="1" t="s">
        <v>5</v>
      </c>
      <c r="J434" s="1" t="s">
        <v>87</v>
      </c>
    </row>
    <row r="435" spans="1:10" ht="20.25" customHeight="1" x14ac:dyDescent="0.5">
      <c r="A435" s="1" t="s">
        <v>165</v>
      </c>
      <c r="B435" s="1" t="s">
        <v>160</v>
      </c>
      <c r="C435" s="1" t="s">
        <v>156</v>
      </c>
      <c r="D435" s="1" t="s">
        <v>10</v>
      </c>
      <c r="E435" s="141">
        <v>45197</v>
      </c>
      <c r="F435" s="143">
        <v>25249</v>
      </c>
      <c r="G435" s="1">
        <v>2023</v>
      </c>
      <c r="H435" s="1" t="s">
        <v>11</v>
      </c>
      <c r="I435" s="1" t="s">
        <v>5</v>
      </c>
      <c r="J435" s="1" t="s">
        <v>88</v>
      </c>
    </row>
    <row r="436" spans="1:10" ht="20.25" customHeight="1" x14ac:dyDescent="0.5">
      <c r="A436" s="1" t="s">
        <v>165</v>
      </c>
      <c r="B436" s="1" t="s">
        <v>160</v>
      </c>
      <c r="C436" s="1" t="s">
        <v>156</v>
      </c>
      <c r="D436" s="1" t="s">
        <v>10</v>
      </c>
      <c r="E436" s="141">
        <v>45203</v>
      </c>
      <c r="F436" s="143">
        <v>86706</v>
      </c>
      <c r="G436" s="1">
        <v>2023</v>
      </c>
      <c r="H436" s="1" t="s">
        <v>15</v>
      </c>
      <c r="I436" s="1" t="s">
        <v>5</v>
      </c>
      <c r="J436" s="1" t="s">
        <v>89</v>
      </c>
    </row>
    <row r="437" spans="1:10" ht="20.25" customHeight="1" x14ac:dyDescent="0.5">
      <c r="A437" s="1" t="s">
        <v>165</v>
      </c>
      <c r="B437" s="1" t="s">
        <v>160</v>
      </c>
      <c r="C437" s="1" t="s">
        <v>156</v>
      </c>
      <c r="D437" s="1" t="s">
        <v>10</v>
      </c>
      <c r="E437" s="141">
        <v>44973</v>
      </c>
      <c r="F437" s="143">
        <v>57670</v>
      </c>
      <c r="G437" s="1">
        <v>2023</v>
      </c>
      <c r="H437" s="1" t="s">
        <v>4</v>
      </c>
      <c r="I437" s="1" t="s">
        <v>21</v>
      </c>
      <c r="J437" s="1" t="s">
        <v>90</v>
      </c>
    </row>
    <row r="438" spans="1:10" ht="20.25" customHeight="1" x14ac:dyDescent="0.5">
      <c r="A438" s="1" t="s">
        <v>165</v>
      </c>
      <c r="B438" s="1" t="s">
        <v>160</v>
      </c>
      <c r="C438" s="1" t="s">
        <v>156</v>
      </c>
      <c r="D438" s="1" t="s">
        <v>10</v>
      </c>
      <c r="E438" s="141">
        <v>45062</v>
      </c>
      <c r="F438" s="143">
        <v>17405</v>
      </c>
      <c r="G438" s="1">
        <v>2023</v>
      </c>
      <c r="H438" s="1" t="s">
        <v>16</v>
      </c>
      <c r="I438" s="1" t="s">
        <v>21</v>
      </c>
      <c r="J438" s="1" t="s">
        <v>91</v>
      </c>
    </row>
    <row r="439" spans="1:10" ht="20.25" customHeight="1" x14ac:dyDescent="0.5">
      <c r="A439" s="1" t="s">
        <v>165</v>
      </c>
      <c r="B439" s="1" t="s">
        <v>160</v>
      </c>
      <c r="C439" s="1" t="s">
        <v>156</v>
      </c>
      <c r="D439" s="1" t="s">
        <v>10</v>
      </c>
      <c r="E439" s="141">
        <v>45258</v>
      </c>
      <c r="F439" s="143">
        <v>71664</v>
      </c>
      <c r="G439" s="1">
        <v>2023</v>
      </c>
      <c r="H439" s="1" t="s">
        <v>12</v>
      </c>
      <c r="I439" s="1" t="s">
        <v>21</v>
      </c>
      <c r="J439" s="1" t="s">
        <v>92</v>
      </c>
    </row>
    <row r="440" spans="1:10" ht="20.25" customHeight="1" x14ac:dyDescent="0.5">
      <c r="A440" s="1" t="s">
        <v>165</v>
      </c>
      <c r="B440" s="1" t="s">
        <v>160</v>
      </c>
      <c r="C440" s="1" t="s">
        <v>156</v>
      </c>
      <c r="D440" s="1" t="s">
        <v>10</v>
      </c>
      <c r="E440" s="141">
        <v>44958</v>
      </c>
      <c r="F440" s="143">
        <v>71644</v>
      </c>
      <c r="G440" s="1">
        <v>2023</v>
      </c>
      <c r="H440" s="1" t="s">
        <v>14</v>
      </c>
      <c r="I440" s="1" t="s">
        <v>22</v>
      </c>
      <c r="J440" s="1" t="s">
        <v>93</v>
      </c>
    </row>
    <row r="441" spans="1:10" ht="20.25" customHeight="1" x14ac:dyDescent="0.5">
      <c r="A441" s="1" t="s">
        <v>165</v>
      </c>
      <c r="B441" s="1" t="s">
        <v>160</v>
      </c>
      <c r="C441" s="1" t="s">
        <v>156</v>
      </c>
      <c r="D441" s="1" t="s">
        <v>10</v>
      </c>
      <c r="E441" s="141">
        <v>44972</v>
      </c>
      <c r="F441" s="143">
        <v>20216</v>
      </c>
      <c r="G441" s="1">
        <v>2023</v>
      </c>
      <c r="H441" s="1" t="s">
        <v>9</v>
      </c>
      <c r="I441" s="1" t="s">
        <v>22</v>
      </c>
      <c r="J441" s="1" t="s">
        <v>94</v>
      </c>
    </row>
    <row r="442" spans="1:10" ht="20.25" customHeight="1" x14ac:dyDescent="0.5">
      <c r="A442" s="1" t="s">
        <v>165</v>
      </c>
      <c r="B442" s="1" t="s">
        <v>160</v>
      </c>
      <c r="C442" s="1" t="s">
        <v>156</v>
      </c>
      <c r="D442" s="1" t="s">
        <v>10</v>
      </c>
      <c r="E442" s="141">
        <v>45274</v>
      </c>
      <c r="F442" s="143">
        <v>99101</v>
      </c>
      <c r="G442" s="1">
        <v>2023</v>
      </c>
      <c r="H442" s="1" t="s">
        <v>18</v>
      </c>
      <c r="I442" s="1" t="s">
        <v>22</v>
      </c>
      <c r="J442" s="1" t="s">
        <v>95</v>
      </c>
    </row>
    <row r="443" spans="1:10" ht="20.25" customHeight="1" x14ac:dyDescent="0.5">
      <c r="A443" s="1" t="s">
        <v>165</v>
      </c>
      <c r="B443" s="1" t="s">
        <v>160</v>
      </c>
      <c r="C443" s="1" t="s">
        <v>156</v>
      </c>
      <c r="D443" s="1" t="s">
        <v>10</v>
      </c>
      <c r="E443" s="141">
        <v>45099</v>
      </c>
      <c r="F443" s="143">
        <v>24921</v>
      </c>
      <c r="G443" s="1">
        <v>2023</v>
      </c>
      <c r="H443" s="1" t="s">
        <v>19</v>
      </c>
      <c r="I443" s="1" t="s">
        <v>20</v>
      </c>
      <c r="J443" s="1" t="s">
        <v>96</v>
      </c>
    </row>
    <row r="444" spans="1:10" ht="20.25" customHeight="1" x14ac:dyDescent="0.5">
      <c r="A444" s="1" t="s">
        <v>165</v>
      </c>
      <c r="B444" s="1" t="s">
        <v>160</v>
      </c>
      <c r="C444" s="1" t="s">
        <v>156</v>
      </c>
      <c r="D444" s="1" t="s">
        <v>10</v>
      </c>
      <c r="E444" s="141">
        <v>45022</v>
      </c>
      <c r="F444" s="143">
        <v>46740</v>
      </c>
      <c r="G444" s="1">
        <v>2023</v>
      </c>
      <c r="H444" s="1" t="s">
        <v>17</v>
      </c>
      <c r="I444" s="1" t="s">
        <v>20</v>
      </c>
      <c r="J444" s="1" t="s">
        <v>97</v>
      </c>
    </row>
    <row r="445" spans="1:10" ht="20.25" customHeight="1" x14ac:dyDescent="0.5">
      <c r="A445" s="1" t="s">
        <v>165</v>
      </c>
      <c r="B445" s="1" t="s">
        <v>160</v>
      </c>
      <c r="C445" s="1" t="s">
        <v>156</v>
      </c>
      <c r="D445" s="1" t="s">
        <v>10</v>
      </c>
      <c r="E445" s="141">
        <v>45022</v>
      </c>
      <c r="F445" s="143">
        <v>57570</v>
      </c>
      <c r="G445" s="1">
        <v>2023</v>
      </c>
      <c r="H445" s="1" t="s">
        <v>6</v>
      </c>
      <c r="I445" s="1" t="s">
        <v>20</v>
      </c>
      <c r="J445" s="1" t="s">
        <v>98</v>
      </c>
    </row>
    <row r="446" spans="1:10" ht="20.25" customHeight="1" x14ac:dyDescent="0.5">
      <c r="A446" s="1" t="s">
        <v>165</v>
      </c>
      <c r="B446" s="1" t="s">
        <v>158</v>
      </c>
      <c r="C446" s="1" t="s">
        <v>156</v>
      </c>
      <c r="D446" s="1" t="s">
        <v>10</v>
      </c>
      <c r="E446" s="141">
        <v>45258</v>
      </c>
      <c r="F446" s="143">
        <v>24997</v>
      </c>
      <c r="G446" s="1">
        <v>2023</v>
      </c>
      <c r="H446" s="1" t="s">
        <v>13</v>
      </c>
      <c r="I446" s="1" t="s">
        <v>5</v>
      </c>
      <c r="J446" s="1" t="s">
        <v>99</v>
      </c>
    </row>
    <row r="447" spans="1:10" ht="20.25" customHeight="1" x14ac:dyDescent="0.5">
      <c r="A447" s="1" t="s">
        <v>165</v>
      </c>
      <c r="B447" s="1" t="s">
        <v>158</v>
      </c>
      <c r="C447" s="1" t="s">
        <v>156</v>
      </c>
      <c r="D447" s="1" t="s">
        <v>10</v>
      </c>
      <c r="E447" s="141">
        <v>45001</v>
      </c>
      <c r="F447" s="143">
        <v>93577</v>
      </c>
      <c r="G447" s="1">
        <v>2023</v>
      </c>
      <c r="H447" s="1" t="s">
        <v>11</v>
      </c>
      <c r="I447" s="1" t="s">
        <v>5</v>
      </c>
      <c r="J447" s="1" t="s">
        <v>100</v>
      </c>
    </row>
    <row r="448" spans="1:10" ht="20.25" customHeight="1" x14ac:dyDescent="0.5">
      <c r="A448" s="1" t="s">
        <v>165</v>
      </c>
      <c r="B448" s="1" t="s">
        <v>158</v>
      </c>
      <c r="C448" s="1" t="s">
        <v>156</v>
      </c>
      <c r="D448" s="1" t="s">
        <v>10</v>
      </c>
      <c r="E448" s="141">
        <v>45258</v>
      </c>
      <c r="F448" s="143">
        <v>31641</v>
      </c>
      <c r="G448" s="1">
        <v>2023</v>
      </c>
      <c r="H448" s="1" t="s">
        <v>15</v>
      </c>
      <c r="I448" s="1" t="s">
        <v>5</v>
      </c>
      <c r="J448" s="1" t="s">
        <v>101</v>
      </c>
    </row>
    <row r="449" spans="1:10" ht="20.25" customHeight="1" x14ac:dyDescent="0.5">
      <c r="A449" s="1" t="s">
        <v>165</v>
      </c>
      <c r="B449" s="1" t="s">
        <v>158</v>
      </c>
      <c r="C449" s="1" t="s">
        <v>156</v>
      </c>
      <c r="D449" s="1" t="s">
        <v>10</v>
      </c>
      <c r="E449" s="141">
        <v>45203</v>
      </c>
      <c r="F449" s="143">
        <v>95561</v>
      </c>
      <c r="G449" s="1">
        <v>2023</v>
      </c>
      <c r="H449" s="1" t="s">
        <v>4</v>
      </c>
      <c r="I449" s="1" t="s">
        <v>21</v>
      </c>
      <c r="J449" s="1" t="s">
        <v>102</v>
      </c>
    </row>
    <row r="450" spans="1:10" ht="20.25" customHeight="1" x14ac:dyDescent="0.5">
      <c r="A450" s="1" t="s">
        <v>165</v>
      </c>
      <c r="B450" s="1" t="s">
        <v>158</v>
      </c>
      <c r="C450" s="1" t="s">
        <v>156</v>
      </c>
      <c r="D450" s="1" t="s">
        <v>10</v>
      </c>
      <c r="E450" s="141">
        <v>45224</v>
      </c>
      <c r="F450" s="143">
        <v>80267</v>
      </c>
      <c r="G450" s="1">
        <v>2023</v>
      </c>
      <c r="H450" s="1" t="s">
        <v>16</v>
      </c>
      <c r="I450" s="1" t="s">
        <v>21</v>
      </c>
      <c r="J450" s="1" t="s">
        <v>103</v>
      </c>
    </row>
    <row r="451" spans="1:10" ht="20.25" customHeight="1" x14ac:dyDescent="0.5">
      <c r="A451" s="1" t="s">
        <v>165</v>
      </c>
      <c r="B451" s="1" t="s">
        <v>158</v>
      </c>
      <c r="C451" s="1" t="s">
        <v>156</v>
      </c>
      <c r="D451" s="1" t="s">
        <v>10</v>
      </c>
      <c r="E451" s="141">
        <v>44994</v>
      </c>
      <c r="F451" s="143">
        <v>71006</v>
      </c>
      <c r="G451" s="1">
        <v>2023</v>
      </c>
      <c r="H451" s="1" t="s">
        <v>12</v>
      </c>
      <c r="I451" s="1" t="s">
        <v>21</v>
      </c>
      <c r="J451" s="1" t="s">
        <v>104</v>
      </c>
    </row>
    <row r="452" spans="1:10" ht="20.25" customHeight="1" x14ac:dyDescent="0.5">
      <c r="A452" s="1" t="s">
        <v>165</v>
      </c>
      <c r="B452" s="1" t="s">
        <v>158</v>
      </c>
      <c r="C452" s="1" t="s">
        <v>156</v>
      </c>
      <c r="D452" s="1" t="s">
        <v>10</v>
      </c>
      <c r="E452" s="141">
        <v>45056</v>
      </c>
      <c r="F452" s="143">
        <v>43061</v>
      </c>
      <c r="G452" s="1">
        <v>2023</v>
      </c>
      <c r="H452" s="1" t="s">
        <v>14</v>
      </c>
      <c r="I452" s="1" t="s">
        <v>22</v>
      </c>
      <c r="J452" s="1" t="s">
        <v>105</v>
      </c>
    </row>
    <row r="453" spans="1:10" ht="20.25" customHeight="1" x14ac:dyDescent="0.5">
      <c r="A453" s="1" t="s">
        <v>165</v>
      </c>
      <c r="B453" s="1" t="s">
        <v>158</v>
      </c>
      <c r="C453" s="1" t="s">
        <v>156</v>
      </c>
      <c r="D453" s="1" t="s">
        <v>10</v>
      </c>
      <c r="E453" s="141">
        <v>45120</v>
      </c>
      <c r="F453" s="143">
        <v>10780</v>
      </c>
      <c r="G453" s="1">
        <v>2023</v>
      </c>
      <c r="H453" s="1" t="s">
        <v>9</v>
      </c>
      <c r="I453" s="1" t="s">
        <v>22</v>
      </c>
      <c r="J453" s="1" t="s">
        <v>106</v>
      </c>
    </row>
    <row r="454" spans="1:10" ht="20.25" customHeight="1" x14ac:dyDescent="0.5">
      <c r="A454" s="1" t="s">
        <v>165</v>
      </c>
      <c r="B454" s="1" t="s">
        <v>158</v>
      </c>
      <c r="C454" s="1" t="s">
        <v>156</v>
      </c>
      <c r="D454" s="1" t="s">
        <v>10</v>
      </c>
      <c r="E454" s="141">
        <v>45254</v>
      </c>
      <c r="F454" s="143">
        <v>71281</v>
      </c>
      <c r="G454" s="1">
        <v>2023</v>
      </c>
      <c r="H454" s="1" t="s">
        <v>18</v>
      </c>
      <c r="I454" s="1" t="s">
        <v>22</v>
      </c>
      <c r="J454" s="1" t="s">
        <v>107</v>
      </c>
    </row>
    <row r="455" spans="1:10" ht="20.25" customHeight="1" x14ac:dyDescent="0.5">
      <c r="A455" s="1" t="s">
        <v>165</v>
      </c>
      <c r="B455" s="1" t="s">
        <v>158</v>
      </c>
      <c r="C455" s="1" t="s">
        <v>156</v>
      </c>
      <c r="D455" s="1" t="s">
        <v>10</v>
      </c>
      <c r="E455" s="141">
        <v>45176</v>
      </c>
      <c r="F455" s="143">
        <v>58557</v>
      </c>
      <c r="G455" s="1">
        <v>2023</v>
      </c>
      <c r="H455" s="1" t="s">
        <v>19</v>
      </c>
      <c r="I455" s="1" t="s">
        <v>20</v>
      </c>
      <c r="J455" s="1" t="s">
        <v>108</v>
      </c>
    </row>
    <row r="456" spans="1:10" ht="20.25" customHeight="1" x14ac:dyDescent="0.5">
      <c r="A456" s="1" t="s">
        <v>165</v>
      </c>
      <c r="B456" s="1" t="s">
        <v>158</v>
      </c>
      <c r="C456" s="1" t="s">
        <v>156</v>
      </c>
      <c r="D456" s="1" t="s">
        <v>10</v>
      </c>
      <c r="E456" s="141">
        <v>45176</v>
      </c>
      <c r="F456" s="143">
        <v>16918</v>
      </c>
      <c r="G456" s="1">
        <v>2023</v>
      </c>
      <c r="H456" s="1" t="s">
        <v>17</v>
      </c>
      <c r="I456" s="1" t="s">
        <v>20</v>
      </c>
      <c r="J456" s="1" t="s">
        <v>109</v>
      </c>
    </row>
    <row r="457" spans="1:10" ht="20.25" customHeight="1" x14ac:dyDescent="0.5">
      <c r="A457" s="1" t="s">
        <v>165</v>
      </c>
      <c r="B457" s="1" t="s">
        <v>158</v>
      </c>
      <c r="C457" s="1" t="s">
        <v>156</v>
      </c>
      <c r="D457" s="1" t="s">
        <v>10</v>
      </c>
      <c r="E457" s="141">
        <v>45114</v>
      </c>
      <c r="F457" s="143">
        <v>96209</v>
      </c>
      <c r="G457" s="1">
        <v>2023</v>
      </c>
      <c r="H457" s="1" t="s">
        <v>6</v>
      </c>
      <c r="I457" s="1" t="s">
        <v>20</v>
      </c>
      <c r="J457" s="1" t="s">
        <v>110</v>
      </c>
    </row>
    <row r="458" spans="1:10" ht="20.25" customHeight="1" x14ac:dyDescent="0.5">
      <c r="A458" s="1" t="s">
        <v>165</v>
      </c>
      <c r="B458" s="1" t="s">
        <v>157</v>
      </c>
      <c r="C458" s="1" t="s">
        <v>156</v>
      </c>
      <c r="D458" s="1" t="s">
        <v>10</v>
      </c>
      <c r="E458" s="141">
        <v>45176</v>
      </c>
      <c r="F458" s="143">
        <v>90340</v>
      </c>
      <c r="G458" s="1">
        <v>2023</v>
      </c>
      <c r="H458" s="1" t="s">
        <v>13</v>
      </c>
      <c r="I458" s="1" t="s">
        <v>5</v>
      </c>
      <c r="J458" s="1" t="s">
        <v>111</v>
      </c>
    </row>
    <row r="459" spans="1:10" ht="20.25" customHeight="1" x14ac:dyDescent="0.5">
      <c r="A459" s="1" t="s">
        <v>165</v>
      </c>
      <c r="B459" s="1" t="s">
        <v>157</v>
      </c>
      <c r="C459" s="1" t="s">
        <v>156</v>
      </c>
      <c r="D459" s="1" t="s">
        <v>10</v>
      </c>
      <c r="E459" s="141">
        <v>45176</v>
      </c>
      <c r="F459" s="143">
        <v>89734</v>
      </c>
      <c r="G459" s="1">
        <v>2023</v>
      </c>
      <c r="H459" s="1" t="s">
        <v>11</v>
      </c>
      <c r="I459" s="1" t="s">
        <v>5</v>
      </c>
      <c r="J459" s="1" t="s">
        <v>112</v>
      </c>
    </row>
    <row r="460" spans="1:10" ht="20.25" customHeight="1" x14ac:dyDescent="0.5">
      <c r="A460" s="1" t="s">
        <v>165</v>
      </c>
      <c r="B460" s="1" t="s">
        <v>157</v>
      </c>
      <c r="C460" s="1" t="s">
        <v>156</v>
      </c>
      <c r="D460" s="1" t="s">
        <v>10</v>
      </c>
      <c r="E460" s="141">
        <v>44929</v>
      </c>
      <c r="F460" s="143">
        <v>95630</v>
      </c>
      <c r="G460" s="1">
        <v>2023</v>
      </c>
      <c r="H460" s="1" t="s">
        <v>15</v>
      </c>
      <c r="I460" s="1" t="s">
        <v>5</v>
      </c>
      <c r="J460" s="1" t="s">
        <v>113</v>
      </c>
    </row>
    <row r="461" spans="1:10" ht="20.25" customHeight="1" x14ac:dyDescent="0.5">
      <c r="A461" s="1" t="s">
        <v>165</v>
      </c>
      <c r="B461" s="1" t="s">
        <v>157</v>
      </c>
      <c r="C461" s="1" t="s">
        <v>156</v>
      </c>
      <c r="D461" s="1" t="s">
        <v>10</v>
      </c>
      <c r="E461" s="141">
        <v>45231</v>
      </c>
      <c r="F461" s="143">
        <v>30674</v>
      </c>
      <c r="G461" s="1">
        <v>2023</v>
      </c>
      <c r="H461" s="1" t="s">
        <v>4</v>
      </c>
      <c r="I461" s="1" t="s">
        <v>21</v>
      </c>
      <c r="J461" s="1" t="s">
        <v>114</v>
      </c>
    </row>
    <row r="462" spans="1:10" ht="20.25" customHeight="1" x14ac:dyDescent="0.5">
      <c r="A462" s="1" t="s">
        <v>165</v>
      </c>
      <c r="B462" s="1" t="s">
        <v>157</v>
      </c>
      <c r="C462" s="1" t="s">
        <v>156</v>
      </c>
      <c r="D462" s="1" t="s">
        <v>10</v>
      </c>
      <c r="E462" s="141">
        <v>44999</v>
      </c>
      <c r="F462" s="143">
        <v>72408</v>
      </c>
      <c r="G462" s="1">
        <v>2023</v>
      </c>
      <c r="H462" s="1" t="s">
        <v>16</v>
      </c>
      <c r="I462" s="1" t="s">
        <v>21</v>
      </c>
      <c r="J462" s="1" t="s">
        <v>115</v>
      </c>
    </row>
    <row r="463" spans="1:10" ht="20.25" customHeight="1" x14ac:dyDescent="0.5">
      <c r="A463" s="1" t="s">
        <v>165</v>
      </c>
      <c r="B463" s="1" t="s">
        <v>157</v>
      </c>
      <c r="C463" s="1" t="s">
        <v>156</v>
      </c>
      <c r="D463" s="1" t="s">
        <v>10</v>
      </c>
      <c r="E463" s="141">
        <v>45209</v>
      </c>
      <c r="F463" s="143">
        <v>66181</v>
      </c>
      <c r="G463" s="1">
        <v>2023</v>
      </c>
      <c r="H463" s="1" t="s">
        <v>12</v>
      </c>
      <c r="I463" s="1" t="s">
        <v>21</v>
      </c>
      <c r="J463" s="1" t="s">
        <v>116</v>
      </c>
    </row>
    <row r="464" spans="1:10" ht="20.25" customHeight="1" x14ac:dyDescent="0.5">
      <c r="A464" s="1" t="s">
        <v>165</v>
      </c>
      <c r="B464" s="1" t="s">
        <v>157</v>
      </c>
      <c r="C464" s="1" t="s">
        <v>156</v>
      </c>
      <c r="D464" s="1" t="s">
        <v>10</v>
      </c>
      <c r="E464" s="141">
        <v>45022</v>
      </c>
      <c r="F464" s="143">
        <v>28390</v>
      </c>
      <c r="G464" s="1">
        <v>2023</v>
      </c>
      <c r="H464" s="1" t="s">
        <v>14</v>
      </c>
      <c r="I464" s="1" t="s">
        <v>22</v>
      </c>
      <c r="J464" s="1" t="s">
        <v>117</v>
      </c>
    </row>
    <row r="465" spans="1:10" ht="20.25" customHeight="1" x14ac:dyDescent="0.5">
      <c r="A465" s="1" t="s">
        <v>165</v>
      </c>
      <c r="B465" s="1" t="s">
        <v>157</v>
      </c>
      <c r="C465" s="1" t="s">
        <v>156</v>
      </c>
      <c r="D465" s="1" t="s">
        <v>10</v>
      </c>
      <c r="E465" s="141">
        <v>45209</v>
      </c>
      <c r="F465" s="143">
        <v>45991</v>
      </c>
      <c r="G465" s="1">
        <v>2023</v>
      </c>
      <c r="H465" s="1" t="s">
        <v>9</v>
      </c>
      <c r="I465" s="1" t="s">
        <v>22</v>
      </c>
      <c r="J465" s="1" t="s">
        <v>118</v>
      </c>
    </row>
    <row r="466" spans="1:10" ht="20.25" customHeight="1" x14ac:dyDescent="0.5">
      <c r="A466" s="1" t="s">
        <v>165</v>
      </c>
      <c r="B466" s="1" t="s">
        <v>157</v>
      </c>
      <c r="C466" s="1" t="s">
        <v>156</v>
      </c>
      <c r="D466" s="1" t="s">
        <v>10</v>
      </c>
      <c r="E466" s="141">
        <v>45092</v>
      </c>
      <c r="F466" s="143">
        <v>14127</v>
      </c>
      <c r="G466" s="1">
        <v>2023</v>
      </c>
      <c r="H466" s="1" t="s">
        <v>18</v>
      </c>
      <c r="I466" s="1" t="s">
        <v>22</v>
      </c>
      <c r="J466" s="1" t="s">
        <v>119</v>
      </c>
    </row>
    <row r="467" spans="1:10" ht="20.25" customHeight="1" x14ac:dyDescent="0.5">
      <c r="A467" s="1" t="s">
        <v>165</v>
      </c>
      <c r="B467" s="1" t="s">
        <v>157</v>
      </c>
      <c r="C467" s="1" t="s">
        <v>156</v>
      </c>
      <c r="D467" s="1" t="s">
        <v>10</v>
      </c>
      <c r="E467" s="141">
        <v>45121</v>
      </c>
      <c r="F467" s="143">
        <v>91812</v>
      </c>
      <c r="G467" s="1">
        <v>2023</v>
      </c>
      <c r="H467" s="1" t="s">
        <v>19</v>
      </c>
      <c r="I467" s="1" t="s">
        <v>20</v>
      </c>
      <c r="J467" s="1" t="s">
        <v>120</v>
      </c>
    </row>
    <row r="468" spans="1:10" ht="20.25" customHeight="1" x14ac:dyDescent="0.5">
      <c r="A468" s="1" t="s">
        <v>165</v>
      </c>
      <c r="B468" s="1" t="s">
        <v>157</v>
      </c>
      <c r="C468" s="1" t="s">
        <v>156</v>
      </c>
      <c r="D468" s="1" t="s">
        <v>10</v>
      </c>
      <c r="E468" s="141">
        <v>45258</v>
      </c>
      <c r="F468" s="143">
        <v>77660</v>
      </c>
      <c r="G468" s="1">
        <v>2023</v>
      </c>
      <c r="H468" s="1" t="s">
        <v>17</v>
      </c>
      <c r="I468" s="1" t="s">
        <v>20</v>
      </c>
      <c r="J468" s="1" t="s">
        <v>121</v>
      </c>
    </row>
    <row r="469" spans="1:10" ht="20.25" customHeight="1" x14ac:dyDescent="0.5">
      <c r="A469" s="1" t="s">
        <v>165</v>
      </c>
      <c r="B469" s="1" t="s">
        <v>157</v>
      </c>
      <c r="C469" s="1" t="s">
        <v>156</v>
      </c>
      <c r="D469" s="1" t="s">
        <v>10</v>
      </c>
      <c r="E469" s="141">
        <v>45101</v>
      </c>
      <c r="F469" s="143">
        <v>30769</v>
      </c>
      <c r="G469" s="1">
        <v>2023</v>
      </c>
      <c r="H469" s="1" t="s">
        <v>6</v>
      </c>
      <c r="I469" s="1" t="s">
        <v>20</v>
      </c>
      <c r="J469" s="1" t="s">
        <v>122</v>
      </c>
    </row>
    <row r="470" spans="1:10" ht="20.25" customHeight="1" x14ac:dyDescent="0.5">
      <c r="A470" s="1" t="s">
        <v>165</v>
      </c>
      <c r="B470" s="1" t="s">
        <v>159</v>
      </c>
      <c r="C470" s="1" t="s">
        <v>156</v>
      </c>
      <c r="D470" s="1" t="s">
        <v>10</v>
      </c>
      <c r="E470" s="141">
        <v>45031</v>
      </c>
      <c r="F470" s="143">
        <v>10090</v>
      </c>
      <c r="G470" s="1">
        <v>2023</v>
      </c>
      <c r="H470" s="1" t="s">
        <v>13</v>
      </c>
      <c r="I470" s="1" t="s">
        <v>5</v>
      </c>
      <c r="J470" s="1" t="s">
        <v>123</v>
      </c>
    </row>
    <row r="471" spans="1:10" ht="20.25" customHeight="1" x14ac:dyDescent="0.5">
      <c r="A471" s="1" t="s">
        <v>165</v>
      </c>
      <c r="B471" s="1" t="s">
        <v>159</v>
      </c>
      <c r="C471" s="1" t="s">
        <v>156</v>
      </c>
      <c r="D471" s="1" t="s">
        <v>10</v>
      </c>
      <c r="E471" s="141">
        <v>45182</v>
      </c>
      <c r="F471" s="143">
        <v>85616</v>
      </c>
      <c r="G471" s="1">
        <v>2023</v>
      </c>
      <c r="H471" s="1" t="s">
        <v>11</v>
      </c>
      <c r="I471" s="1" t="s">
        <v>5</v>
      </c>
      <c r="J471" s="1" t="s">
        <v>124</v>
      </c>
    </row>
    <row r="472" spans="1:10" ht="20.25" customHeight="1" x14ac:dyDescent="0.5">
      <c r="A472" s="1" t="s">
        <v>165</v>
      </c>
      <c r="B472" s="1" t="s">
        <v>159</v>
      </c>
      <c r="C472" s="1" t="s">
        <v>156</v>
      </c>
      <c r="D472" s="1" t="s">
        <v>10</v>
      </c>
      <c r="E472" s="141">
        <v>45085</v>
      </c>
      <c r="F472" s="143">
        <v>98483</v>
      </c>
      <c r="G472" s="1">
        <v>2023</v>
      </c>
      <c r="H472" s="1" t="s">
        <v>15</v>
      </c>
      <c r="I472" s="1" t="s">
        <v>5</v>
      </c>
      <c r="J472" s="1" t="s">
        <v>125</v>
      </c>
    </row>
    <row r="473" spans="1:10" ht="20.25" customHeight="1" x14ac:dyDescent="0.5">
      <c r="A473" s="1" t="s">
        <v>165</v>
      </c>
      <c r="B473" s="1" t="s">
        <v>159</v>
      </c>
      <c r="C473" s="1" t="s">
        <v>156</v>
      </c>
      <c r="D473" s="1" t="s">
        <v>10</v>
      </c>
      <c r="E473" s="141">
        <v>45185</v>
      </c>
      <c r="F473" s="143">
        <v>45728</v>
      </c>
      <c r="G473" s="1">
        <v>2023</v>
      </c>
      <c r="H473" s="1" t="s">
        <v>4</v>
      </c>
      <c r="I473" s="1" t="s">
        <v>21</v>
      </c>
      <c r="J473" s="1" t="s">
        <v>126</v>
      </c>
    </row>
    <row r="474" spans="1:10" ht="20.25" customHeight="1" x14ac:dyDescent="0.5">
      <c r="A474" s="1" t="s">
        <v>165</v>
      </c>
      <c r="B474" s="1" t="s">
        <v>159</v>
      </c>
      <c r="C474" s="1" t="s">
        <v>156</v>
      </c>
      <c r="D474" s="1" t="s">
        <v>10</v>
      </c>
      <c r="E474" s="141">
        <v>45146</v>
      </c>
      <c r="F474" s="143">
        <v>21385</v>
      </c>
      <c r="G474" s="1">
        <v>2023</v>
      </c>
      <c r="H474" s="1" t="s">
        <v>16</v>
      </c>
      <c r="I474" s="1" t="s">
        <v>21</v>
      </c>
      <c r="J474" s="1" t="s">
        <v>127</v>
      </c>
    </row>
    <row r="475" spans="1:10" ht="20.25" customHeight="1" x14ac:dyDescent="0.5">
      <c r="A475" s="1" t="s">
        <v>165</v>
      </c>
      <c r="B475" s="1" t="s">
        <v>159</v>
      </c>
      <c r="C475" s="1" t="s">
        <v>156</v>
      </c>
      <c r="D475" s="1" t="s">
        <v>10</v>
      </c>
      <c r="E475" s="141">
        <v>45064</v>
      </c>
      <c r="F475" s="143">
        <v>29970</v>
      </c>
      <c r="G475" s="1">
        <v>2023</v>
      </c>
      <c r="H475" s="1" t="s">
        <v>12</v>
      </c>
      <c r="I475" s="1" t="s">
        <v>21</v>
      </c>
      <c r="J475" s="1" t="s">
        <v>128</v>
      </c>
    </row>
    <row r="476" spans="1:10" ht="20.25" customHeight="1" x14ac:dyDescent="0.5">
      <c r="A476" s="1" t="s">
        <v>165</v>
      </c>
      <c r="B476" s="1" t="s">
        <v>159</v>
      </c>
      <c r="C476" s="1" t="s">
        <v>156</v>
      </c>
      <c r="D476" s="1" t="s">
        <v>10</v>
      </c>
      <c r="E476" s="141">
        <v>45195</v>
      </c>
      <c r="F476" s="143">
        <v>74306</v>
      </c>
      <c r="G476" s="1">
        <v>2023</v>
      </c>
      <c r="H476" s="1" t="s">
        <v>14</v>
      </c>
      <c r="I476" s="1" t="s">
        <v>22</v>
      </c>
      <c r="J476" s="1" t="s">
        <v>129</v>
      </c>
    </row>
    <row r="477" spans="1:10" ht="20.25" customHeight="1" x14ac:dyDescent="0.5">
      <c r="A477" s="1" t="s">
        <v>165</v>
      </c>
      <c r="B477" s="1" t="s">
        <v>159</v>
      </c>
      <c r="C477" s="1" t="s">
        <v>156</v>
      </c>
      <c r="D477" s="1" t="s">
        <v>10</v>
      </c>
      <c r="E477" s="141">
        <v>44958</v>
      </c>
      <c r="F477" s="143">
        <v>35366</v>
      </c>
      <c r="G477" s="1">
        <v>2023</v>
      </c>
      <c r="H477" s="1" t="s">
        <v>9</v>
      </c>
      <c r="I477" s="1" t="s">
        <v>22</v>
      </c>
      <c r="J477" s="1" t="s">
        <v>130</v>
      </c>
    </row>
    <row r="478" spans="1:10" ht="20.25" customHeight="1" x14ac:dyDescent="0.5">
      <c r="A478" s="1" t="s">
        <v>165</v>
      </c>
      <c r="B478" s="1" t="s">
        <v>159</v>
      </c>
      <c r="C478" s="1" t="s">
        <v>156</v>
      </c>
      <c r="D478" s="1" t="s">
        <v>10</v>
      </c>
      <c r="E478" s="141">
        <v>45099</v>
      </c>
      <c r="F478" s="143">
        <v>71112</v>
      </c>
      <c r="G478" s="1">
        <v>2023</v>
      </c>
      <c r="H478" s="1" t="s">
        <v>18</v>
      </c>
      <c r="I478" s="1" t="s">
        <v>22</v>
      </c>
      <c r="J478" s="1" t="s">
        <v>131</v>
      </c>
    </row>
    <row r="479" spans="1:10" ht="20.25" customHeight="1" x14ac:dyDescent="0.5">
      <c r="A479" s="1" t="s">
        <v>165</v>
      </c>
      <c r="B479" s="1" t="s">
        <v>159</v>
      </c>
      <c r="C479" s="1" t="s">
        <v>156</v>
      </c>
      <c r="D479" s="1" t="s">
        <v>10</v>
      </c>
      <c r="E479" s="141">
        <v>45216</v>
      </c>
      <c r="F479" s="143">
        <v>54397</v>
      </c>
      <c r="G479" s="1">
        <v>2023</v>
      </c>
      <c r="H479" s="1" t="s">
        <v>19</v>
      </c>
      <c r="I479" s="1" t="s">
        <v>20</v>
      </c>
      <c r="J479" s="1" t="s">
        <v>132</v>
      </c>
    </row>
    <row r="480" spans="1:10" ht="20.25" customHeight="1" x14ac:dyDescent="0.5">
      <c r="A480" s="1" t="s">
        <v>165</v>
      </c>
      <c r="B480" s="1" t="s">
        <v>159</v>
      </c>
      <c r="C480" s="1" t="s">
        <v>156</v>
      </c>
      <c r="D480" s="1" t="s">
        <v>10</v>
      </c>
      <c r="E480" s="141">
        <v>45210</v>
      </c>
      <c r="F480" s="143">
        <v>59226</v>
      </c>
      <c r="G480" s="1">
        <v>2023</v>
      </c>
      <c r="H480" s="1" t="s">
        <v>17</v>
      </c>
      <c r="I480" s="1" t="s">
        <v>20</v>
      </c>
      <c r="J480" s="1" t="s">
        <v>133</v>
      </c>
    </row>
    <row r="481" spans="1:10" ht="20.25" customHeight="1" x14ac:dyDescent="0.5">
      <c r="A481" s="1" t="s">
        <v>165</v>
      </c>
      <c r="B481" s="1" t="s">
        <v>159</v>
      </c>
      <c r="C481" s="1" t="s">
        <v>156</v>
      </c>
      <c r="D481" s="1" t="s">
        <v>10</v>
      </c>
      <c r="E481" s="141">
        <v>45216</v>
      </c>
      <c r="F481" s="143">
        <v>11145</v>
      </c>
      <c r="G481" s="1">
        <v>2023</v>
      </c>
      <c r="H481" s="1" t="s">
        <v>6</v>
      </c>
      <c r="I481" s="1" t="s">
        <v>20</v>
      </c>
      <c r="J481" s="1" t="s">
        <v>134</v>
      </c>
    </row>
    <row r="482" spans="1:10" ht="20.25" customHeight="1" x14ac:dyDescent="0.5">
      <c r="A482" s="1" t="s">
        <v>165</v>
      </c>
      <c r="B482" s="1" t="s">
        <v>160</v>
      </c>
      <c r="C482" s="1" t="s">
        <v>156</v>
      </c>
      <c r="D482" s="1" t="s">
        <v>10</v>
      </c>
      <c r="E482" s="141">
        <v>44383</v>
      </c>
      <c r="F482" s="143">
        <v>14169</v>
      </c>
      <c r="G482" s="1">
        <v>2021</v>
      </c>
      <c r="H482" s="1" t="s">
        <v>13</v>
      </c>
      <c r="I482" s="1" t="s">
        <v>5</v>
      </c>
      <c r="J482" s="1" t="s">
        <v>135</v>
      </c>
    </row>
    <row r="483" spans="1:10" ht="20.25" customHeight="1" x14ac:dyDescent="0.5">
      <c r="A483" s="1" t="s">
        <v>165</v>
      </c>
      <c r="B483" s="1" t="s">
        <v>160</v>
      </c>
      <c r="C483" s="1" t="s">
        <v>156</v>
      </c>
      <c r="D483" s="1" t="s">
        <v>10</v>
      </c>
      <c r="E483" s="141">
        <v>44206</v>
      </c>
      <c r="F483" s="143">
        <v>41118</v>
      </c>
      <c r="G483" s="1">
        <v>2021</v>
      </c>
      <c r="H483" s="1" t="s">
        <v>11</v>
      </c>
      <c r="I483" s="1" t="s">
        <v>5</v>
      </c>
      <c r="J483" s="1" t="s">
        <v>136</v>
      </c>
    </row>
    <row r="484" spans="1:10" ht="20.25" customHeight="1" x14ac:dyDescent="0.5">
      <c r="A484" s="1" t="s">
        <v>165</v>
      </c>
      <c r="B484" s="1" t="s">
        <v>160</v>
      </c>
      <c r="C484" s="1" t="s">
        <v>156</v>
      </c>
      <c r="D484" s="1" t="s">
        <v>10</v>
      </c>
      <c r="E484" s="141">
        <v>44480</v>
      </c>
      <c r="F484" s="143">
        <v>84129</v>
      </c>
      <c r="G484" s="1">
        <v>2021</v>
      </c>
      <c r="H484" s="1" t="s">
        <v>15</v>
      </c>
      <c r="I484" s="1" t="s">
        <v>5</v>
      </c>
      <c r="J484" s="1" t="s">
        <v>137</v>
      </c>
    </row>
    <row r="485" spans="1:10" ht="20.25" customHeight="1" x14ac:dyDescent="0.5">
      <c r="A485" s="1" t="s">
        <v>165</v>
      </c>
      <c r="B485" s="1" t="s">
        <v>160</v>
      </c>
      <c r="C485" s="1" t="s">
        <v>156</v>
      </c>
      <c r="D485" s="1" t="s">
        <v>10</v>
      </c>
      <c r="E485" s="141">
        <v>44516</v>
      </c>
      <c r="F485" s="143">
        <v>29008</v>
      </c>
      <c r="G485" s="1">
        <v>2021</v>
      </c>
      <c r="H485" s="1" t="s">
        <v>4</v>
      </c>
      <c r="I485" s="1" t="s">
        <v>21</v>
      </c>
      <c r="J485" s="1" t="s">
        <v>138</v>
      </c>
    </row>
    <row r="486" spans="1:10" ht="20.25" customHeight="1" x14ac:dyDescent="0.5">
      <c r="A486" s="1" t="s">
        <v>165</v>
      </c>
      <c r="B486" s="1" t="s">
        <v>160</v>
      </c>
      <c r="C486" s="1" t="s">
        <v>156</v>
      </c>
      <c r="D486" s="1" t="s">
        <v>10</v>
      </c>
      <c r="E486" s="141">
        <v>44528</v>
      </c>
      <c r="F486" s="143">
        <v>76494</v>
      </c>
      <c r="G486" s="1">
        <v>2021</v>
      </c>
      <c r="H486" s="1" t="s">
        <v>16</v>
      </c>
      <c r="I486" s="1" t="s">
        <v>21</v>
      </c>
      <c r="J486" s="1" t="s">
        <v>139</v>
      </c>
    </row>
    <row r="487" spans="1:10" ht="20.25" customHeight="1" x14ac:dyDescent="0.5">
      <c r="A487" s="1" t="s">
        <v>165</v>
      </c>
      <c r="B487" s="1" t="s">
        <v>160</v>
      </c>
      <c r="C487" s="1" t="s">
        <v>156</v>
      </c>
      <c r="D487" s="1" t="s">
        <v>10</v>
      </c>
      <c r="E487" s="141">
        <v>44561</v>
      </c>
      <c r="F487" s="143">
        <v>89557</v>
      </c>
      <c r="G487" s="1">
        <v>2021</v>
      </c>
      <c r="H487" s="1" t="s">
        <v>12</v>
      </c>
      <c r="I487" s="1" t="s">
        <v>21</v>
      </c>
      <c r="J487" s="1" t="s">
        <v>140</v>
      </c>
    </row>
    <row r="488" spans="1:10" ht="20.25" customHeight="1" x14ac:dyDescent="0.5">
      <c r="A488" s="1" t="s">
        <v>165</v>
      </c>
      <c r="B488" s="1" t="s">
        <v>160</v>
      </c>
      <c r="C488" s="1" t="s">
        <v>156</v>
      </c>
      <c r="D488" s="1" t="s">
        <v>10</v>
      </c>
      <c r="E488" s="141">
        <v>44561</v>
      </c>
      <c r="F488" s="143">
        <v>49012</v>
      </c>
      <c r="G488" s="1">
        <v>2021</v>
      </c>
      <c r="H488" s="1" t="s">
        <v>14</v>
      </c>
      <c r="I488" s="1" t="s">
        <v>22</v>
      </c>
      <c r="J488" s="1" t="s">
        <v>141</v>
      </c>
    </row>
    <row r="489" spans="1:10" ht="20.25" customHeight="1" x14ac:dyDescent="0.5">
      <c r="A489" s="1" t="s">
        <v>165</v>
      </c>
      <c r="B489" s="1" t="s">
        <v>160</v>
      </c>
      <c r="C489" s="1" t="s">
        <v>156</v>
      </c>
      <c r="D489" s="1" t="s">
        <v>10</v>
      </c>
      <c r="E489" s="141">
        <v>44561</v>
      </c>
      <c r="F489" s="143">
        <v>61766</v>
      </c>
      <c r="G489" s="1">
        <v>2021</v>
      </c>
      <c r="H489" s="1" t="s">
        <v>9</v>
      </c>
      <c r="I489" s="1" t="s">
        <v>22</v>
      </c>
      <c r="J489" s="1" t="s">
        <v>142</v>
      </c>
    </row>
    <row r="490" spans="1:10" ht="20.25" customHeight="1" x14ac:dyDescent="0.5">
      <c r="A490" s="1" t="s">
        <v>165</v>
      </c>
      <c r="B490" s="1" t="s">
        <v>160</v>
      </c>
      <c r="C490" s="1" t="s">
        <v>156</v>
      </c>
      <c r="D490" s="1" t="s">
        <v>10</v>
      </c>
      <c r="E490" s="141">
        <v>44322</v>
      </c>
      <c r="F490" s="143">
        <v>39836</v>
      </c>
      <c r="G490" s="1">
        <v>2021</v>
      </c>
      <c r="H490" s="1" t="s">
        <v>18</v>
      </c>
      <c r="I490" s="1" t="s">
        <v>22</v>
      </c>
      <c r="J490" s="1" t="s">
        <v>143</v>
      </c>
    </row>
    <row r="491" spans="1:10" ht="20.25" customHeight="1" x14ac:dyDescent="0.5">
      <c r="A491" s="1" t="s">
        <v>165</v>
      </c>
      <c r="B491" s="1" t="s">
        <v>160</v>
      </c>
      <c r="C491" s="1" t="s">
        <v>156</v>
      </c>
      <c r="D491" s="1" t="s">
        <v>10</v>
      </c>
      <c r="E491" s="141">
        <v>44439</v>
      </c>
      <c r="F491" s="143">
        <v>29506</v>
      </c>
      <c r="G491" s="1">
        <v>2021</v>
      </c>
      <c r="H491" s="1" t="s">
        <v>19</v>
      </c>
      <c r="I491" s="1" t="s">
        <v>20</v>
      </c>
      <c r="J491" s="1" t="s">
        <v>144</v>
      </c>
    </row>
    <row r="492" spans="1:10" ht="20.25" customHeight="1" x14ac:dyDescent="0.5">
      <c r="A492" s="1" t="s">
        <v>165</v>
      </c>
      <c r="B492" s="1" t="s">
        <v>160</v>
      </c>
      <c r="C492" s="1" t="s">
        <v>156</v>
      </c>
      <c r="D492" s="1" t="s">
        <v>10</v>
      </c>
      <c r="E492" s="141">
        <v>44448</v>
      </c>
      <c r="F492" s="143">
        <v>23168</v>
      </c>
      <c r="G492" s="1">
        <v>2021</v>
      </c>
      <c r="H492" s="1" t="s">
        <v>17</v>
      </c>
      <c r="I492" s="1" t="s">
        <v>20</v>
      </c>
      <c r="J492" s="1" t="s">
        <v>145</v>
      </c>
    </row>
    <row r="493" spans="1:10" ht="20.25" customHeight="1" x14ac:dyDescent="0.5">
      <c r="A493" s="1" t="s">
        <v>165</v>
      </c>
      <c r="B493" s="1" t="s">
        <v>160</v>
      </c>
      <c r="C493" s="1" t="s">
        <v>156</v>
      </c>
      <c r="D493" s="1" t="s">
        <v>10</v>
      </c>
      <c r="E493" s="141">
        <v>44539</v>
      </c>
      <c r="F493" s="143">
        <v>97854</v>
      </c>
      <c r="G493" s="1">
        <v>2021</v>
      </c>
      <c r="H493" s="1" t="s">
        <v>6</v>
      </c>
      <c r="I493" s="1" t="s">
        <v>20</v>
      </c>
      <c r="J493" s="1" t="s">
        <v>146</v>
      </c>
    </row>
    <row r="494" spans="1:10" ht="20.25" customHeight="1" x14ac:dyDescent="0.5">
      <c r="A494" s="1" t="s">
        <v>165</v>
      </c>
      <c r="B494" s="1" t="s">
        <v>158</v>
      </c>
      <c r="C494" s="1" t="s">
        <v>156</v>
      </c>
      <c r="D494" s="1" t="s">
        <v>10</v>
      </c>
      <c r="E494" s="141">
        <v>44334</v>
      </c>
      <c r="F494" s="143">
        <v>98852</v>
      </c>
      <c r="G494" s="1">
        <v>2021</v>
      </c>
      <c r="H494" s="1" t="s">
        <v>13</v>
      </c>
      <c r="I494" s="1" t="s">
        <v>5</v>
      </c>
      <c r="J494" s="1" t="s">
        <v>24</v>
      </c>
    </row>
    <row r="495" spans="1:10" ht="20.25" customHeight="1" x14ac:dyDescent="0.5">
      <c r="A495" s="1" t="s">
        <v>165</v>
      </c>
      <c r="B495" s="1" t="s">
        <v>158</v>
      </c>
      <c r="C495" s="1" t="s">
        <v>156</v>
      </c>
      <c r="D495" s="1" t="s">
        <v>10</v>
      </c>
      <c r="E495" s="141">
        <v>44536</v>
      </c>
      <c r="F495" s="143">
        <v>56682</v>
      </c>
      <c r="G495" s="1">
        <v>2021</v>
      </c>
      <c r="H495" s="1" t="s">
        <v>11</v>
      </c>
      <c r="I495" s="1" t="s">
        <v>5</v>
      </c>
      <c r="J495" s="1" t="s">
        <v>25</v>
      </c>
    </row>
    <row r="496" spans="1:10" ht="20.25" customHeight="1" x14ac:dyDescent="0.5">
      <c r="A496" s="1" t="s">
        <v>165</v>
      </c>
      <c r="B496" s="1" t="s">
        <v>158</v>
      </c>
      <c r="C496" s="1" t="s">
        <v>156</v>
      </c>
      <c r="D496" s="1" t="s">
        <v>10</v>
      </c>
      <c r="E496" s="141">
        <v>44453</v>
      </c>
      <c r="F496" s="143">
        <v>54310</v>
      </c>
      <c r="G496" s="1">
        <v>2021</v>
      </c>
      <c r="H496" s="1" t="s">
        <v>15</v>
      </c>
      <c r="I496" s="1" t="s">
        <v>5</v>
      </c>
      <c r="J496" s="1" t="s">
        <v>26</v>
      </c>
    </row>
    <row r="497" spans="1:10" ht="20.25" customHeight="1" x14ac:dyDescent="0.5">
      <c r="A497" s="1" t="s">
        <v>165</v>
      </c>
      <c r="B497" s="1" t="s">
        <v>158</v>
      </c>
      <c r="C497" s="1" t="s">
        <v>156</v>
      </c>
      <c r="D497" s="1" t="s">
        <v>10</v>
      </c>
      <c r="E497" s="141">
        <v>44199</v>
      </c>
      <c r="F497" s="143">
        <v>87683</v>
      </c>
      <c r="G497" s="1">
        <v>2021</v>
      </c>
      <c r="H497" s="1" t="s">
        <v>4</v>
      </c>
      <c r="I497" s="1" t="s">
        <v>21</v>
      </c>
      <c r="J497" s="1" t="s">
        <v>27</v>
      </c>
    </row>
    <row r="498" spans="1:10" ht="20.25" customHeight="1" x14ac:dyDescent="0.5">
      <c r="A498" s="1" t="s">
        <v>165</v>
      </c>
      <c r="B498" s="1" t="s">
        <v>158</v>
      </c>
      <c r="C498" s="1" t="s">
        <v>156</v>
      </c>
      <c r="D498" s="1" t="s">
        <v>10</v>
      </c>
      <c r="E498" s="141">
        <v>44550</v>
      </c>
      <c r="F498" s="143">
        <v>84104</v>
      </c>
      <c r="G498" s="1">
        <v>2021</v>
      </c>
      <c r="H498" s="1" t="s">
        <v>16</v>
      </c>
      <c r="I498" s="1" t="s">
        <v>21</v>
      </c>
      <c r="J498" s="1" t="s">
        <v>28</v>
      </c>
    </row>
    <row r="499" spans="1:10" ht="20.25" customHeight="1" x14ac:dyDescent="0.5">
      <c r="A499" s="1" t="s">
        <v>165</v>
      </c>
      <c r="B499" s="1" t="s">
        <v>158</v>
      </c>
      <c r="C499" s="1" t="s">
        <v>156</v>
      </c>
      <c r="D499" s="1" t="s">
        <v>10</v>
      </c>
      <c r="E499" s="141">
        <v>44228</v>
      </c>
      <c r="F499" s="143">
        <v>91033</v>
      </c>
      <c r="G499" s="1">
        <v>2021</v>
      </c>
      <c r="H499" s="1" t="s">
        <v>12</v>
      </c>
      <c r="I499" s="1" t="s">
        <v>21</v>
      </c>
      <c r="J499" s="1" t="s">
        <v>29</v>
      </c>
    </row>
    <row r="500" spans="1:10" ht="20.25" customHeight="1" x14ac:dyDescent="0.5">
      <c r="A500" s="1" t="s">
        <v>165</v>
      </c>
      <c r="B500" s="1" t="s">
        <v>158</v>
      </c>
      <c r="C500" s="1" t="s">
        <v>156</v>
      </c>
      <c r="D500" s="1" t="s">
        <v>10</v>
      </c>
      <c r="E500" s="141">
        <v>44305</v>
      </c>
      <c r="F500" s="143">
        <v>82085</v>
      </c>
      <c r="G500" s="1">
        <v>2021</v>
      </c>
      <c r="H500" s="1" t="s">
        <v>14</v>
      </c>
      <c r="I500" s="1" t="s">
        <v>22</v>
      </c>
      <c r="J500" s="1" t="s">
        <v>30</v>
      </c>
    </row>
    <row r="501" spans="1:10" ht="20.25" customHeight="1" x14ac:dyDescent="0.5">
      <c r="A501" s="1" t="s">
        <v>165</v>
      </c>
      <c r="B501" s="1" t="s">
        <v>158</v>
      </c>
      <c r="C501" s="1" t="s">
        <v>156</v>
      </c>
      <c r="D501" s="1" t="s">
        <v>10</v>
      </c>
      <c r="E501" s="141">
        <v>44305</v>
      </c>
      <c r="F501" s="143">
        <v>54664</v>
      </c>
      <c r="G501" s="1">
        <v>2021</v>
      </c>
      <c r="H501" s="1" t="s">
        <v>9</v>
      </c>
      <c r="I501" s="1" t="s">
        <v>22</v>
      </c>
      <c r="J501" s="1" t="s">
        <v>31</v>
      </c>
    </row>
    <row r="502" spans="1:10" ht="20.25" customHeight="1" x14ac:dyDescent="0.5">
      <c r="A502" s="1" t="s">
        <v>165</v>
      </c>
      <c r="B502" s="1" t="s">
        <v>158</v>
      </c>
      <c r="C502" s="1" t="s">
        <v>156</v>
      </c>
      <c r="D502" s="1" t="s">
        <v>10</v>
      </c>
      <c r="E502" s="141">
        <v>44494</v>
      </c>
      <c r="F502" s="143">
        <v>31434</v>
      </c>
      <c r="G502" s="1">
        <v>2021</v>
      </c>
      <c r="H502" s="1" t="s">
        <v>18</v>
      </c>
      <c r="I502" s="1" t="s">
        <v>22</v>
      </c>
      <c r="J502" s="1" t="s">
        <v>32</v>
      </c>
    </row>
    <row r="503" spans="1:10" ht="20.25" customHeight="1" x14ac:dyDescent="0.5">
      <c r="A503" s="1" t="s">
        <v>165</v>
      </c>
      <c r="B503" s="1" t="s">
        <v>158</v>
      </c>
      <c r="C503" s="1" t="s">
        <v>156</v>
      </c>
      <c r="D503" s="1" t="s">
        <v>10</v>
      </c>
      <c r="E503" s="141">
        <v>44494</v>
      </c>
      <c r="F503" s="143">
        <v>80306</v>
      </c>
      <c r="G503" s="1">
        <v>2021</v>
      </c>
      <c r="H503" s="1" t="s">
        <v>19</v>
      </c>
      <c r="I503" s="1" t="s">
        <v>20</v>
      </c>
      <c r="J503" s="1" t="s">
        <v>33</v>
      </c>
    </row>
    <row r="504" spans="1:10" ht="20.25" customHeight="1" x14ac:dyDescent="0.5">
      <c r="A504" s="1" t="s">
        <v>165</v>
      </c>
      <c r="B504" s="1" t="s">
        <v>158</v>
      </c>
      <c r="C504" s="1" t="s">
        <v>156</v>
      </c>
      <c r="D504" s="1" t="s">
        <v>10</v>
      </c>
      <c r="E504" s="141">
        <v>44547</v>
      </c>
      <c r="F504" s="143">
        <v>13804</v>
      </c>
      <c r="G504" s="1">
        <v>2021</v>
      </c>
      <c r="H504" s="1" t="s">
        <v>17</v>
      </c>
      <c r="I504" s="1" t="s">
        <v>20</v>
      </c>
      <c r="J504" s="1" t="s">
        <v>34</v>
      </c>
    </row>
    <row r="505" spans="1:10" ht="20.25" customHeight="1" x14ac:dyDescent="0.5">
      <c r="A505" s="1" t="s">
        <v>165</v>
      </c>
      <c r="B505" s="1" t="s">
        <v>158</v>
      </c>
      <c r="C505" s="1" t="s">
        <v>156</v>
      </c>
      <c r="D505" s="1" t="s">
        <v>10</v>
      </c>
      <c r="E505" s="141">
        <v>44547</v>
      </c>
      <c r="F505" s="143">
        <v>92944</v>
      </c>
      <c r="G505" s="1">
        <v>2021</v>
      </c>
      <c r="H505" s="1" t="s">
        <v>6</v>
      </c>
      <c r="I505" s="1" t="s">
        <v>20</v>
      </c>
      <c r="J505" s="1" t="s">
        <v>35</v>
      </c>
    </row>
    <row r="506" spans="1:10" ht="20.25" customHeight="1" x14ac:dyDescent="0.5">
      <c r="A506" s="1" t="s">
        <v>165</v>
      </c>
      <c r="B506" s="1" t="s">
        <v>157</v>
      </c>
      <c r="C506" s="1" t="s">
        <v>156</v>
      </c>
      <c r="D506" s="1" t="s">
        <v>10</v>
      </c>
      <c r="E506" s="141">
        <v>44538</v>
      </c>
      <c r="F506" s="143">
        <v>61233</v>
      </c>
      <c r="G506" s="1">
        <v>2021</v>
      </c>
      <c r="H506" s="1" t="s">
        <v>13</v>
      </c>
      <c r="I506" s="1" t="s">
        <v>5</v>
      </c>
      <c r="J506" s="1" t="s">
        <v>36</v>
      </c>
    </row>
    <row r="507" spans="1:10" ht="20.25" customHeight="1" x14ac:dyDescent="0.5">
      <c r="A507" s="1" t="s">
        <v>165</v>
      </c>
      <c r="B507" s="1" t="s">
        <v>157</v>
      </c>
      <c r="C507" s="1" t="s">
        <v>156</v>
      </c>
      <c r="D507" s="1" t="s">
        <v>10</v>
      </c>
      <c r="E507" s="141">
        <v>44214</v>
      </c>
      <c r="F507" s="143">
        <v>69281</v>
      </c>
      <c r="G507" s="1">
        <v>2021</v>
      </c>
      <c r="H507" s="1" t="s">
        <v>11</v>
      </c>
      <c r="I507" s="1" t="s">
        <v>5</v>
      </c>
      <c r="J507" s="1" t="s">
        <v>37</v>
      </c>
    </row>
    <row r="508" spans="1:10" ht="20.25" customHeight="1" x14ac:dyDescent="0.5">
      <c r="A508" s="1" t="s">
        <v>165</v>
      </c>
      <c r="B508" s="1" t="s">
        <v>157</v>
      </c>
      <c r="C508" s="1" t="s">
        <v>156</v>
      </c>
      <c r="D508" s="1" t="s">
        <v>10</v>
      </c>
      <c r="E508" s="141">
        <v>44551</v>
      </c>
      <c r="F508" s="143">
        <v>94075</v>
      </c>
      <c r="G508" s="1">
        <v>2021</v>
      </c>
      <c r="H508" s="1" t="s">
        <v>15</v>
      </c>
      <c r="I508" s="1" t="s">
        <v>5</v>
      </c>
      <c r="J508" s="1" t="s">
        <v>38</v>
      </c>
    </row>
    <row r="509" spans="1:10" ht="20.25" customHeight="1" x14ac:dyDescent="0.5">
      <c r="A509" s="1" t="s">
        <v>165</v>
      </c>
      <c r="B509" s="1" t="s">
        <v>157</v>
      </c>
      <c r="C509" s="1" t="s">
        <v>156</v>
      </c>
      <c r="D509" s="1" t="s">
        <v>10</v>
      </c>
      <c r="E509" s="141">
        <v>44376</v>
      </c>
      <c r="F509" s="143">
        <v>43758</v>
      </c>
      <c r="G509" s="1">
        <v>2021</v>
      </c>
      <c r="H509" s="1" t="s">
        <v>4</v>
      </c>
      <c r="I509" s="1" t="s">
        <v>21</v>
      </c>
      <c r="J509" s="1" t="s">
        <v>39</v>
      </c>
    </row>
    <row r="510" spans="1:10" ht="20.25" customHeight="1" x14ac:dyDescent="0.5">
      <c r="A510" s="1" t="s">
        <v>165</v>
      </c>
      <c r="B510" s="1" t="s">
        <v>157</v>
      </c>
      <c r="C510" s="1" t="s">
        <v>156</v>
      </c>
      <c r="D510" s="1" t="s">
        <v>10</v>
      </c>
      <c r="E510" s="141">
        <v>44551</v>
      </c>
      <c r="F510" s="143">
        <v>56262</v>
      </c>
      <c r="G510" s="1">
        <v>2021</v>
      </c>
      <c r="H510" s="1" t="s">
        <v>16</v>
      </c>
      <c r="I510" s="1" t="s">
        <v>21</v>
      </c>
      <c r="J510" s="1" t="s">
        <v>40</v>
      </c>
    </row>
    <row r="511" spans="1:10" ht="20.25" customHeight="1" x14ac:dyDescent="0.5">
      <c r="A511" s="1" t="s">
        <v>165</v>
      </c>
      <c r="B511" s="1" t="s">
        <v>157</v>
      </c>
      <c r="C511" s="1" t="s">
        <v>156</v>
      </c>
      <c r="D511" s="1" t="s">
        <v>10</v>
      </c>
      <c r="E511" s="141">
        <v>44397</v>
      </c>
      <c r="F511" s="143">
        <v>42319</v>
      </c>
      <c r="G511" s="1">
        <v>2021</v>
      </c>
      <c r="H511" s="1" t="s">
        <v>12</v>
      </c>
      <c r="I511" s="1" t="s">
        <v>21</v>
      </c>
      <c r="J511" s="1" t="s">
        <v>41</v>
      </c>
    </row>
    <row r="512" spans="1:10" ht="20.25" customHeight="1" x14ac:dyDescent="0.5">
      <c r="A512" s="1" t="s">
        <v>165</v>
      </c>
      <c r="B512" s="1" t="s">
        <v>157</v>
      </c>
      <c r="C512" s="1" t="s">
        <v>156</v>
      </c>
      <c r="D512" s="1" t="s">
        <v>10</v>
      </c>
      <c r="E512" s="141">
        <v>44325</v>
      </c>
      <c r="F512" s="143">
        <v>82921</v>
      </c>
      <c r="G512" s="1">
        <v>2021</v>
      </c>
      <c r="H512" s="1" t="s">
        <v>14</v>
      </c>
      <c r="I512" s="1" t="s">
        <v>22</v>
      </c>
      <c r="J512" s="1" t="s">
        <v>42</v>
      </c>
    </row>
    <row r="513" spans="1:10" ht="20.25" customHeight="1" x14ac:dyDescent="0.5">
      <c r="A513" s="1" t="s">
        <v>165</v>
      </c>
      <c r="B513" s="1" t="s">
        <v>157</v>
      </c>
      <c r="C513" s="1" t="s">
        <v>156</v>
      </c>
      <c r="D513" s="1" t="s">
        <v>10</v>
      </c>
      <c r="E513" s="141">
        <v>44355</v>
      </c>
      <c r="F513" s="143">
        <v>56173</v>
      </c>
      <c r="G513" s="1">
        <v>2021</v>
      </c>
      <c r="H513" s="1" t="s">
        <v>9</v>
      </c>
      <c r="I513" s="1" t="s">
        <v>22</v>
      </c>
      <c r="J513" s="1" t="s">
        <v>43</v>
      </c>
    </row>
    <row r="514" spans="1:10" ht="20.25" customHeight="1" x14ac:dyDescent="0.5">
      <c r="A514" s="1" t="s">
        <v>165</v>
      </c>
      <c r="B514" s="1" t="s">
        <v>157</v>
      </c>
      <c r="C514" s="1" t="s">
        <v>156</v>
      </c>
      <c r="D514" s="1" t="s">
        <v>10</v>
      </c>
      <c r="E514" s="141">
        <v>44519</v>
      </c>
      <c r="F514" s="143">
        <v>66997</v>
      </c>
      <c r="G514" s="1">
        <v>2021</v>
      </c>
      <c r="H514" s="1" t="s">
        <v>18</v>
      </c>
      <c r="I514" s="1" t="s">
        <v>22</v>
      </c>
      <c r="J514" s="1" t="s">
        <v>44</v>
      </c>
    </row>
    <row r="515" spans="1:10" ht="20.25" customHeight="1" x14ac:dyDescent="0.5">
      <c r="A515" s="1" t="s">
        <v>165</v>
      </c>
      <c r="B515" s="1" t="s">
        <v>157</v>
      </c>
      <c r="C515" s="1" t="s">
        <v>156</v>
      </c>
      <c r="D515" s="1" t="s">
        <v>10</v>
      </c>
      <c r="E515" s="141">
        <v>44543</v>
      </c>
      <c r="F515" s="143">
        <v>28884</v>
      </c>
      <c r="G515" s="1">
        <v>2021</v>
      </c>
      <c r="H515" s="1" t="s">
        <v>19</v>
      </c>
      <c r="I515" s="1" t="s">
        <v>20</v>
      </c>
      <c r="J515" s="1" t="s">
        <v>45</v>
      </c>
    </row>
    <row r="516" spans="1:10" ht="20.25" customHeight="1" x14ac:dyDescent="0.5">
      <c r="A516" s="1" t="s">
        <v>165</v>
      </c>
      <c r="B516" s="1" t="s">
        <v>157</v>
      </c>
      <c r="C516" s="1" t="s">
        <v>156</v>
      </c>
      <c r="D516" s="1" t="s">
        <v>10</v>
      </c>
      <c r="E516" s="141">
        <v>44495</v>
      </c>
      <c r="F516" s="143">
        <v>74664</v>
      </c>
      <c r="G516" s="1">
        <v>2021</v>
      </c>
      <c r="H516" s="1" t="s">
        <v>17</v>
      </c>
      <c r="I516" s="1" t="s">
        <v>20</v>
      </c>
      <c r="J516" s="1" t="s">
        <v>46</v>
      </c>
    </row>
    <row r="517" spans="1:10" ht="20.25" customHeight="1" x14ac:dyDescent="0.5">
      <c r="A517" s="1" t="s">
        <v>165</v>
      </c>
      <c r="B517" s="1" t="s">
        <v>157</v>
      </c>
      <c r="C517" s="1" t="s">
        <v>156</v>
      </c>
      <c r="D517" s="1" t="s">
        <v>10</v>
      </c>
      <c r="E517" s="141">
        <v>44208</v>
      </c>
      <c r="F517" s="143">
        <v>71397</v>
      </c>
      <c r="G517" s="1">
        <v>2021</v>
      </c>
      <c r="H517" s="1" t="s">
        <v>6</v>
      </c>
      <c r="I517" s="1" t="s">
        <v>20</v>
      </c>
      <c r="J517" s="1" t="s">
        <v>47</v>
      </c>
    </row>
    <row r="518" spans="1:10" ht="20.25" customHeight="1" x14ac:dyDescent="0.5">
      <c r="A518" s="1" t="s">
        <v>165</v>
      </c>
      <c r="B518" s="1" t="s">
        <v>159</v>
      </c>
      <c r="C518" s="1" t="s">
        <v>156</v>
      </c>
      <c r="D518" s="1" t="s">
        <v>10</v>
      </c>
      <c r="E518" s="141">
        <v>44453</v>
      </c>
      <c r="F518" s="143">
        <v>41975</v>
      </c>
      <c r="G518" s="1">
        <v>2021</v>
      </c>
      <c r="H518" s="1" t="s">
        <v>13</v>
      </c>
      <c r="I518" s="1" t="s">
        <v>5</v>
      </c>
      <c r="J518" s="1" t="s">
        <v>48</v>
      </c>
    </row>
    <row r="519" spans="1:10" ht="20.25" customHeight="1" x14ac:dyDescent="0.5">
      <c r="A519" s="1" t="s">
        <v>165</v>
      </c>
      <c r="B519" s="1" t="s">
        <v>159</v>
      </c>
      <c r="C519" s="1" t="s">
        <v>156</v>
      </c>
      <c r="D519" s="1" t="s">
        <v>10</v>
      </c>
      <c r="E519" s="141">
        <v>44241</v>
      </c>
      <c r="F519" s="143">
        <v>88575</v>
      </c>
      <c r="G519" s="1">
        <v>2021</v>
      </c>
      <c r="H519" s="1" t="s">
        <v>11</v>
      </c>
      <c r="I519" s="1" t="s">
        <v>5</v>
      </c>
      <c r="J519" s="1" t="s">
        <v>49</v>
      </c>
    </row>
    <row r="520" spans="1:10" ht="20.25" customHeight="1" x14ac:dyDescent="0.5">
      <c r="A520" s="1" t="s">
        <v>165</v>
      </c>
      <c r="B520" s="1" t="s">
        <v>159</v>
      </c>
      <c r="C520" s="1" t="s">
        <v>156</v>
      </c>
      <c r="D520" s="1" t="s">
        <v>10</v>
      </c>
      <c r="E520" s="141">
        <v>44391</v>
      </c>
      <c r="F520" s="143">
        <v>74340</v>
      </c>
      <c r="G520" s="1">
        <v>2021</v>
      </c>
      <c r="H520" s="1" t="s">
        <v>15</v>
      </c>
      <c r="I520" s="1" t="s">
        <v>5</v>
      </c>
      <c r="J520" s="1" t="s">
        <v>50</v>
      </c>
    </row>
    <row r="521" spans="1:10" ht="20.25" customHeight="1" x14ac:dyDescent="0.5">
      <c r="A521" s="1" t="s">
        <v>165</v>
      </c>
      <c r="B521" s="1" t="s">
        <v>159</v>
      </c>
      <c r="C521" s="1" t="s">
        <v>156</v>
      </c>
      <c r="D521" s="1" t="s">
        <v>10</v>
      </c>
      <c r="E521" s="141">
        <v>44528</v>
      </c>
      <c r="F521" s="143">
        <v>72884</v>
      </c>
      <c r="G521" s="1">
        <v>2021</v>
      </c>
      <c r="H521" s="1" t="s">
        <v>4</v>
      </c>
      <c r="I521" s="1" t="s">
        <v>21</v>
      </c>
      <c r="J521" s="1" t="s">
        <v>51</v>
      </c>
    </row>
    <row r="522" spans="1:10" ht="20.25" customHeight="1" x14ac:dyDescent="0.5">
      <c r="A522" s="1" t="s">
        <v>165</v>
      </c>
      <c r="B522" s="1" t="s">
        <v>159</v>
      </c>
      <c r="C522" s="1" t="s">
        <v>156</v>
      </c>
      <c r="D522" s="1" t="s">
        <v>10</v>
      </c>
      <c r="E522" s="141">
        <v>44465</v>
      </c>
      <c r="F522" s="143">
        <v>59557</v>
      </c>
      <c r="G522" s="1">
        <v>2021</v>
      </c>
      <c r="H522" s="1" t="s">
        <v>16</v>
      </c>
      <c r="I522" s="1" t="s">
        <v>21</v>
      </c>
      <c r="J522" s="1" t="s">
        <v>52</v>
      </c>
    </row>
    <row r="523" spans="1:10" ht="20.25" customHeight="1" x14ac:dyDescent="0.5">
      <c r="A523" s="1" t="s">
        <v>165</v>
      </c>
      <c r="B523" s="1" t="s">
        <v>159</v>
      </c>
      <c r="C523" s="1" t="s">
        <v>156</v>
      </c>
      <c r="D523" s="1" t="s">
        <v>10</v>
      </c>
      <c r="E523" s="141">
        <v>44487</v>
      </c>
      <c r="F523" s="143">
        <v>86610</v>
      </c>
      <c r="G523" s="1">
        <v>2021</v>
      </c>
      <c r="H523" s="1" t="s">
        <v>12</v>
      </c>
      <c r="I523" s="1" t="s">
        <v>21</v>
      </c>
      <c r="J523" s="1" t="s">
        <v>53</v>
      </c>
    </row>
    <row r="524" spans="1:10" ht="20.25" customHeight="1" x14ac:dyDescent="0.5">
      <c r="A524" s="1" t="s">
        <v>165</v>
      </c>
      <c r="B524" s="1" t="s">
        <v>159</v>
      </c>
      <c r="C524" s="1" t="s">
        <v>156</v>
      </c>
      <c r="D524" s="1" t="s">
        <v>10</v>
      </c>
      <c r="E524" s="141">
        <v>44487</v>
      </c>
      <c r="F524" s="143">
        <v>22172</v>
      </c>
      <c r="G524" s="1">
        <v>2021</v>
      </c>
      <c r="H524" s="1" t="s">
        <v>14</v>
      </c>
      <c r="I524" s="1" t="s">
        <v>22</v>
      </c>
      <c r="J524" s="1" t="s">
        <v>54</v>
      </c>
    </row>
    <row r="525" spans="1:10" ht="20.25" customHeight="1" x14ac:dyDescent="0.5">
      <c r="A525" s="1" t="s">
        <v>165</v>
      </c>
      <c r="B525" s="1" t="s">
        <v>159</v>
      </c>
      <c r="C525" s="1" t="s">
        <v>156</v>
      </c>
      <c r="D525" s="1" t="s">
        <v>10</v>
      </c>
      <c r="E525" s="141">
        <v>44349</v>
      </c>
      <c r="F525" s="143">
        <v>89040</v>
      </c>
      <c r="G525" s="1">
        <v>2021</v>
      </c>
      <c r="H525" s="1" t="s">
        <v>9</v>
      </c>
      <c r="I525" s="1" t="s">
        <v>22</v>
      </c>
      <c r="J525" s="1" t="s">
        <v>55</v>
      </c>
    </row>
    <row r="526" spans="1:10" ht="20.25" customHeight="1" x14ac:dyDescent="0.5">
      <c r="A526" s="1" t="s">
        <v>165</v>
      </c>
      <c r="B526" s="1" t="s">
        <v>159</v>
      </c>
      <c r="C526" s="1" t="s">
        <v>156</v>
      </c>
      <c r="D526" s="1" t="s">
        <v>10</v>
      </c>
      <c r="E526" s="141">
        <v>44528</v>
      </c>
      <c r="F526" s="143">
        <v>38507</v>
      </c>
      <c r="G526" s="1">
        <v>2021</v>
      </c>
      <c r="H526" s="1" t="s">
        <v>18</v>
      </c>
      <c r="I526" s="1" t="s">
        <v>22</v>
      </c>
      <c r="J526" s="1" t="s">
        <v>56</v>
      </c>
    </row>
    <row r="527" spans="1:10" ht="20.25" customHeight="1" x14ac:dyDescent="0.5">
      <c r="A527" s="1" t="s">
        <v>165</v>
      </c>
      <c r="B527" s="1" t="s">
        <v>159</v>
      </c>
      <c r="C527" s="1" t="s">
        <v>156</v>
      </c>
      <c r="D527" s="1" t="s">
        <v>10</v>
      </c>
      <c r="E527" s="141">
        <v>44528</v>
      </c>
      <c r="F527" s="143">
        <v>94271</v>
      </c>
      <c r="G527" s="1">
        <v>2021</v>
      </c>
      <c r="H527" s="1" t="s">
        <v>19</v>
      </c>
      <c r="I527" s="1" t="s">
        <v>20</v>
      </c>
      <c r="J527" s="1" t="s">
        <v>57</v>
      </c>
    </row>
    <row r="528" spans="1:10" ht="20.25" customHeight="1" x14ac:dyDescent="0.5">
      <c r="A528" s="1" t="s">
        <v>165</v>
      </c>
      <c r="B528" s="1" t="s">
        <v>159</v>
      </c>
      <c r="C528" s="1" t="s">
        <v>156</v>
      </c>
      <c r="D528" s="1" t="s">
        <v>10</v>
      </c>
      <c r="E528" s="141">
        <v>44220</v>
      </c>
      <c r="F528" s="143">
        <v>36517</v>
      </c>
      <c r="G528" s="1">
        <v>2021</v>
      </c>
      <c r="H528" s="1" t="s">
        <v>17</v>
      </c>
      <c r="I528" s="1" t="s">
        <v>20</v>
      </c>
      <c r="J528" s="1" t="s">
        <v>58</v>
      </c>
    </row>
    <row r="529" spans="1:10" ht="20.25" customHeight="1" x14ac:dyDescent="0.5">
      <c r="A529" s="1" t="s">
        <v>165</v>
      </c>
      <c r="B529" s="1" t="s">
        <v>159</v>
      </c>
      <c r="C529" s="1" t="s">
        <v>156</v>
      </c>
      <c r="D529" s="1" t="s">
        <v>10</v>
      </c>
      <c r="E529" s="141">
        <v>44332</v>
      </c>
      <c r="F529" s="143">
        <v>71515</v>
      </c>
      <c r="G529" s="1">
        <v>2021</v>
      </c>
      <c r="H529" s="1" t="s">
        <v>6</v>
      </c>
      <c r="I529" s="1" t="s">
        <v>20</v>
      </c>
      <c r="J529" s="1" t="s">
        <v>59</v>
      </c>
    </row>
    <row r="530" spans="1:10" ht="20.25" customHeight="1" x14ac:dyDescent="0.5">
      <c r="A530" s="1" t="s">
        <v>165</v>
      </c>
      <c r="B530" s="1" t="s">
        <v>160</v>
      </c>
      <c r="C530" s="1" t="s">
        <v>156</v>
      </c>
      <c r="D530" s="1" t="s">
        <v>10</v>
      </c>
      <c r="E530" s="141">
        <v>44915</v>
      </c>
      <c r="F530" s="143">
        <v>92590</v>
      </c>
      <c r="G530" s="1">
        <v>2022</v>
      </c>
      <c r="H530" s="1" t="s">
        <v>13</v>
      </c>
      <c r="I530" s="1" t="s">
        <v>5</v>
      </c>
      <c r="J530" s="1" t="s">
        <v>60</v>
      </c>
    </row>
    <row r="531" spans="1:10" ht="20.25" customHeight="1" x14ac:dyDescent="0.5">
      <c r="A531" s="1" t="s">
        <v>165</v>
      </c>
      <c r="B531" s="1" t="s">
        <v>160</v>
      </c>
      <c r="C531" s="1" t="s">
        <v>156</v>
      </c>
      <c r="D531" s="1" t="s">
        <v>10</v>
      </c>
      <c r="E531" s="141">
        <v>44893</v>
      </c>
      <c r="F531" s="143">
        <v>95829</v>
      </c>
      <c r="G531" s="1">
        <v>2022</v>
      </c>
      <c r="H531" s="1" t="s">
        <v>11</v>
      </c>
      <c r="I531" s="1" t="s">
        <v>5</v>
      </c>
      <c r="J531" s="1" t="s">
        <v>61</v>
      </c>
    </row>
    <row r="532" spans="1:10" ht="20.25" customHeight="1" x14ac:dyDescent="0.5">
      <c r="A532" s="1" t="s">
        <v>165</v>
      </c>
      <c r="B532" s="1" t="s">
        <v>160</v>
      </c>
      <c r="C532" s="1" t="s">
        <v>156</v>
      </c>
      <c r="D532" s="1" t="s">
        <v>10</v>
      </c>
      <c r="E532" s="141">
        <v>44579</v>
      </c>
      <c r="F532" s="143">
        <v>75901</v>
      </c>
      <c r="G532" s="1">
        <v>2022</v>
      </c>
      <c r="H532" s="1" t="s">
        <v>15</v>
      </c>
      <c r="I532" s="1" t="s">
        <v>5</v>
      </c>
      <c r="J532" s="1" t="s">
        <v>62</v>
      </c>
    </row>
    <row r="533" spans="1:10" ht="20.25" customHeight="1" x14ac:dyDescent="0.5">
      <c r="A533" s="1" t="s">
        <v>165</v>
      </c>
      <c r="B533" s="1" t="s">
        <v>160</v>
      </c>
      <c r="C533" s="1" t="s">
        <v>156</v>
      </c>
      <c r="D533" s="1" t="s">
        <v>10</v>
      </c>
      <c r="E533" s="141">
        <v>44726</v>
      </c>
      <c r="F533" s="143">
        <v>73045</v>
      </c>
      <c r="G533" s="1">
        <v>2022</v>
      </c>
      <c r="H533" s="1" t="s">
        <v>4</v>
      </c>
      <c r="I533" s="1" t="s">
        <v>21</v>
      </c>
      <c r="J533" s="1" t="s">
        <v>63</v>
      </c>
    </row>
    <row r="534" spans="1:10" ht="20.25" customHeight="1" x14ac:dyDescent="0.5">
      <c r="A534" s="1" t="s">
        <v>165</v>
      </c>
      <c r="B534" s="1" t="s">
        <v>160</v>
      </c>
      <c r="C534" s="1" t="s">
        <v>156</v>
      </c>
      <c r="D534" s="1" t="s">
        <v>10</v>
      </c>
      <c r="E534" s="141">
        <v>44615</v>
      </c>
      <c r="F534" s="143">
        <v>71776</v>
      </c>
      <c r="G534" s="1">
        <v>2022</v>
      </c>
      <c r="H534" s="1" t="s">
        <v>16</v>
      </c>
      <c r="I534" s="1" t="s">
        <v>21</v>
      </c>
      <c r="J534" s="1" t="s">
        <v>64</v>
      </c>
    </row>
    <row r="535" spans="1:10" ht="20.25" customHeight="1" x14ac:dyDescent="0.5">
      <c r="A535" s="1" t="s">
        <v>165</v>
      </c>
      <c r="B535" s="1" t="s">
        <v>160</v>
      </c>
      <c r="C535" s="1" t="s">
        <v>156</v>
      </c>
      <c r="D535" s="1" t="s">
        <v>10</v>
      </c>
      <c r="E535" s="141">
        <v>44904</v>
      </c>
      <c r="F535" s="143">
        <v>29433</v>
      </c>
      <c r="G535" s="1">
        <v>2022</v>
      </c>
      <c r="H535" s="1" t="s">
        <v>12</v>
      </c>
      <c r="I535" s="1" t="s">
        <v>21</v>
      </c>
      <c r="J535" s="1" t="s">
        <v>65</v>
      </c>
    </row>
    <row r="536" spans="1:10" ht="20.25" customHeight="1" x14ac:dyDescent="0.5">
      <c r="A536" s="1" t="s">
        <v>165</v>
      </c>
      <c r="B536" s="1" t="s">
        <v>160</v>
      </c>
      <c r="C536" s="1" t="s">
        <v>156</v>
      </c>
      <c r="D536" s="1" t="s">
        <v>10</v>
      </c>
      <c r="E536" s="141">
        <v>44690</v>
      </c>
      <c r="F536" s="143">
        <v>96341</v>
      </c>
      <c r="G536" s="1">
        <v>2022</v>
      </c>
      <c r="H536" s="1" t="s">
        <v>14</v>
      </c>
      <c r="I536" s="1" t="s">
        <v>22</v>
      </c>
      <c r="J536" s="1" t="s">
        <v>66</v>
      </c>
    </row>
    <row r="537" spans="1:10" ht="20.25" customHeight="1" x14ac:dyDescent="0.5">
      <c r="A537" s="1" t="s">
        <v>165</v>
      </c>
      <c r="B537" s="1" t="s">
        <v>160</v>
      </c>
      <c r="C537" s="1" t="s">
        <v>156</v>
      </c>
      <c r="D537" s="1" t="s">
        <v>10</v>
      </c>
      <c r="E537" s="141">
        <v>44893</v>
      </c>
      <c r="F537" s="143">
        <v>12968</v>
      </c>
      <c r="G537" s="1">
        <v>2022</v>
      </c>
      <c r="H537" s="1" t="s">
        <v>9</v>
      </c>
      <c r="I537" s="1" t="s">
        <v>22</v>
      </c>
      <c r="J537" s="1" t="s">
        <v>67</v>
      </c>
    </row>
    <row r="538" spans="1:10" ht="20.25" customHeight="1" x14ac:dyDescent="0.5">
      <c r="A538" s="1" t="s">
        <v>165</v>
      </c>
      <c r="B538" s="1" t="s">
        <v>160</v>
      </c>
      <c r="C538" s="1" t="s">
        <v>156</v>
      </c>
      <c r="D538" s="1" t="s">
        <v>10</v>
      </c>
      <c r="E538" s="141">
        <v>44926</v>
      </c>
      <c r="F538" s="143">
        <v>53796</v>
      </c>
      <c r="G538" s="1">
        <v>2022</v>
      </c>
      <c r="H538" s="1" t="s">
        <v>18</v>
      </c>
      <c r="I538" s="1" t="s">
        <v>22</v>
      </c>
      <c r="J538" s="1" t="s">
        <v>68</v>
      </c>
    </row>
    <row r="539" spans="1:10" ht="20.25" customHeight="1" x14ac:dyDescent="0.5">
      <c r="A539" s="1" t="s">
        <v>165</v>
      </c>
      <c r="B539" s="1" t="s">
        <v>160</v>
      </c>
      <c r="C539" s="1" t="s">
        <v>156</v>
      </c>
      <c r="D539" s="1" t="s">
        <v>10</v>
      </c>
      <c r="E539" s="141">
        <v>44909</v>
      </c>
      <c r="F539" s="143">
        <v>46195</v>
      </c>
      <c r="G539" s="1">
        <v>2022</v>
      </c>
      <c r="H539" s="1" t="s">
        <v>19</v>
      </c>
      <c r="I539" s="1" t="s">
        <v>20</v>
      </c>
      <c r="J539" s="1" t="s">
        <v>69</v>
      </c>
    </row>
    <row r="540" spans="1:10" ht="20.25" customHeight="1" x14ac:dyDescent="0.5">
      <c r="A540" s="1" t="s">
        <v>165</v>
      </c>
      <c r="B540" s="1" t="s">
        <v>160</v>
      </c>
      <c r="C540" s="1" t="s">
        <v>156</v>
      </c>
      <c r="D540" s="1" t="s">
        <v>10</v>
      </c>
      <c r="E540" s="141">
        <v>44893</v>
      </c>
      <c r="F540" s="143">
        <v>63269</v>
      </c>
      <c r="G540" s="1">
        <v>2022</v>
      </c>
      <c r="H540" s="1" t="s">
        <v>17</v>
      </c>
      <c r="I540" s="1" t="s">
        <v>20</v>
      </c>
      <c r="J540" s="1" t="s">
        <v>70</v>
      </c>
    </row>
    <row r="541" spans="1:10" ht="20.25" customHeight="1" x14ac:dyDescent="0.5">
      <c r="A541" s="1" t="s">
        <v>165</v>
      </c>
      <c r="B541" s="1" t="s">
        <v>160</v>
      </c>
      <c r="C541" s="1" t="s">
        <v>156</v>
      </c>
      <c r="D541" s="1" t="s">
        <v>10</v>
      </c>
      <c r="E541" s="141">
        <v>44904</v>
      </c>
      <c r="F541" s="143">
        <v>67038</v>
      </c>
      <c r="G541" s="1">
        <v>2022</v>
      </c>
      <c r="H541" s="1" t="s">
        <v>6</v>
      </c>
      <c r="I541" s="1" t="s">
        <v>20</v>
      </c>
      <c r="J541" s="1" t="s">
        <v>71</v>
      </c>
    </row>
    <row r="542" spans="1:10" ht="20.25" customHeight="1" x14ac:dyDescent="0.5">
      <c r="A542" s="1" t="s">
        <v>165</v>
      </c>
      <c r="B542" s="1" t="s">
        <v>158</v>
      </c>
      <c r="C542" s="1" t="s">
        <v>156</v>
      </c>
      <c r="D542" s="1" t="s">
        <v>10</v>
      </c>
      <c r="E542" s="141">
        <v>44860</v>
      </c>
      <c r="F542" s="143">
        <v>15201</v>
      </c>
      <c r="G542" s="1">
        <v>2022</v>
      </c>
      <c r="H542" s="1" t="s">
        <v>13</v>
      </c>
      <c r="I542" s="1" t="s">
        <v>5</v>
      </c>
      <c r="J542" s="1" t="s">
        <v>72</v>
      </c>
    </row>
    <row r="543" spans="1:10" ht="20.25" customHeight="1" x14ac:dyDescent="0.5">
      <c r="A543" s="1" t="s">
        <v>165</v>
      </c>
      <c r="B543" s="1" t="s">
        <v>158</v>
      </c>
      <c r="C543" s="1" t="s">
        <v>156</v>
      </c>
      <c r="D543" s="1" t="s">
        <v>10</v>
      </c>
      <c r="E543" s="141">
        <v>44678</v>
      </c>
      <c r="F543" s="143">
        <v>27160</v>
      </c>
      <c r="G543" s="1">
        <v>2022</v>
      </c>
      <c r="H543" s="1" t="s">
        <v>11</v>
      </c>
      <c r="I543" s="1" t="s">
        <v>5</v>
      </c>
      <c r="J543" s="1" t="s">
        <v>73</v>
      </c>
    </row>
    <row r="544" spans="1:10" ht="20.25" customHeight="1" x14ac:dyDescent="0.5">
      <c r="A544" s="1" t="s">
        <v>165</v>
      </c>
      <c r="B544" s="1" t="s">
        <v>158</v>
      </c>
      <c r="C544" s="1" t="s">
        <v>156</v>
      </c>
      <c r="D544" s="1" t="s">
        <v>10</v>
      </c>
      <c r="E544" s="141">
        <v>44893</v>
      </c>
      <c r="F544" s="143">
        <v>67176</v>
      </c>
      <c r="G544" s="1">
        <v>2022</v>
      </c>
      <c r="H544" s="1" t="s">
        <v>15</v>
      </c>
      <c r="I544" s="1" t="s">
        <v>5</v>
      </c>
      <c r="J544" s="1" t="s">
        <v>74</v>
      </c>
    </row>
    <row r="545" spans="1:10" ht="20.25" customHeight="1" x14ac:dyDescent="0.5">
      <c r="A545" s="1" t="s">
        <v>165</v>
      </c>
      <c r="B545" s="1" t="s">
        <v>158</v>
      </c>
      <c r="C545" s="1" t="s">
        <v>156</v>
      </c>
      <c r="D545" s="1" t="s">
        <v>10</v>
      </c>
      <c r="E545" s="141">
        <v>44699</v>
      </c>
      <c r="F545" s="143">
        <v>62135</v>
      </c>
      <c r="G545" s="1">
        <v>2022</v>
      </c>
      <c r="H545" s="1" t="s">
        <v>4</v>
      </c>
      <c r="I545" s="1" t="s">
        <v>21</v>
      </c>
      <c r="J545" s="1" t="s">
        <v>75</v>
      </c>
    </row>
    <row r="546" spans="1:10" ht="20.25" customHeight="1" x14ac:dyDescent="0.5">
      <c r="A546" s="1" t="s">
        <v>165</v>
      </c>
      <c r="B546" s="1" t="s">
        <v>158</v>
      </c>
      <c r="C546" s="1" t="s">
        <v>156</v>
      </c>
      <c r="D546" s="1" t="s">
        <v>10</v>
      </c>
      <c r="E546" s="141">
        <v>44894</v>
      </c>
      <c r="F546" s="143">
        <v>16292</v>
      </c>
      <c r="G546" s="1">
        <v>2022</v>
      </c>
      <c r="H546" s="1" t="s">
        <v>16</v>
      </c>
      <c r="I546" s="1" t="s">
        <v>21</v>
      </c>
      <c r="J546" s="1" t="s">
        <v>76</v>
      </c>
    </row>
    <row r="547" spans="1:10" ht="20.25" customHeight="1" x14ac:dyDescent="0.5">
      <c r="A547" s="1" t="s">
        <v>165</v>
      </c>
      <c r="B547" s="1" t="s">
        <v>158</v>
      </c>
      <c r="C547" s="1" t="s">
        <v>156</v>
      </c>
      <c r="D547" s="1" t="s">
        <v>10</v>
      </c>
      <c r="E547" s="141">
        <v>44893</v>
      </c>
      <c r="F547" s="143">
        <v>77723</v>
      </c>
      <c r="G547" s="1">
        <v>2022</v>
      </c>
      <c r="H547" s="1" t="s">
        <v>12</v>
      </c>
      <c r="I547" s="1" t="s">
        <v>21</v>
      </c>
      <c r="J547" s="1" t="s">
        <v>77</v>
      </c>
    </row>
    <row r="548" spans="1:10" ht="20.25" customHeight="1" x14ac:dyDescent="0.5">
      <c r="A548" s="1" t="s">
        <v>165</v>
      </c>
      <c r="B548" s="1" t="s">
        <v>158</v>
      </c>
      <c r="C548" s="1" t="s">
        <v>156</v>
      </c>
      <c r="D548" s="1" t="s">
        <v>10</v>
      </c>
      <c r="E548" s="141">
        <v>44756</v>
      </c>
      <c r="F548" s="143">
        <v>20106</v>
      </c>
      <c r="G548" s="1">
        <v>2022</v>
      </c>
      <c r="H548" s="1" t="s">
        <v>14</v>
      </c>
      <c r="I548" s="1" t="s">
        <v>22</v>
      </c>
      <c r="J548" s="1" t="s">
        <v>78</v>
      </c>
    </row>
    <row r="549" spans="1:10" ht="20.25" customHeight="1" x14ac:dyDescent="0.5">
      <c r="A549" s="1" t="s">
        <v>165</v>
      </c>
      <c r="B549" s="1" t="s">
        <v>158</v>
      </c>
      <c r="C549" s="1" t="s">
        <v>156</v>
      </c>
      <c r="D549" s="1" t="s">
        <v>10</v>
      </c>
      <c r="E549" s="141">
        <v>44749</v>
      </c>
      <c r="F549" s="143">
        <v>91228</v>
      </c>
      <c r="G549" s="1">
        <v>2022</v>
      </c>
      <c r="H549" s="1" t="s">
        <v>9</v>
      </c>
      <c r="I549" s="1" t="s">
        <v>22</v>
      </c>
      <c r="J549" s="1" t="s">
        <v>79</v>
      </c>
    </row>
    <row r="550" spans="1:10" ht="20.25" customHeight="1" x14ac:dyDescent="0.5">
      <c r="A550" s="1" t="s">
        <v>165</v>
      </c>
      <c r="B550" s="1" t="s">
        <v>158</v>
      </c>
      <c r="C550" s="1" t="s">
        <v>156</v>
      </c>
      <c r="D550" s="1" t="s">
        <v>10</v>
      </c>
      <c r="E550" s="141">
        <v>44652</v>
      </c>
      <c r="F550" s="143">
        <v>31915</v>
      </c>
      <c r="G550" s="1">
        <v>2022</v>
      </c>
      <c r="H550" s="1" t="s">
        <v>18</v>
      </c>
      <c r="I550" s="1" t="s">
        <v>22</v>
      </c>
      <c r="J550" s="1" t="s">
        <v>80</v>
      </c>
    </row>
    <row r="551" spans="1:10" ht="20.25" customHeight="1" x14ac:dyDescent="0.5">
      <c r="A551" s="1" t="s">
        <v>165</v>
      </c>
      <c r="B551" s="1" t="s">
        <v>158</v>
      </c>
      <c r="C551" s="1" t="s">
        <v>156</v>
      </c>
      <c r="D551" s="1" t="s">
        <v>10</v>
      </c>
      <c r="E551" s="141">
        <v>44652</v>
      </c>
      <c r="F551" s="143">
        <v>28137</v>
      </c>
      <c r="G551" s="1">
        <v>2022</v>
      </c>
      <c r="H551" s="1" t="s">
        <v>19</v>
      </c>
      <c r="I551" s="1" t="s">
        <v>20</v>
      </c>
      <c r="J551" s="1" t="s">
        <v>81</v>
      </c>
    </row>
    <row r="552" spans="1:10" ht="20.25" customHeight="1" x14ac:dyDescent="0.5">
      <c r="A552" s="1" t="s">
        <v>165</v>
      </c>
      <c r="B552" s="1" t="s">
        <v>158</v>
      </c>
      <c r="C552" s="1" t="s">
        <v>156</v>
      </c>
      <c r="D552" s="1" t="s">
        <v>10</v>
      </c>
      <c r="E552" s="141">
        <v>44652</v>
      </c>
      <c r="F552" s="143">
        <v>47215</v>
      </c>
      <c r="G552" s="1">
        <v>2022</v>
      </c>
      <c r="H552" s="1" t="s">
        <v>17</v>
      </c>
      <c r="I552" s="1" t="s">
        <v>20</v>
      </c>
      <c r="J552" s="1" t="s">
        <v>82</v>
      </c>
    </row>
    <row r="553" spans="1:10" ht="20.25" customHeight="1" x14ac:dyDescent="0.5">
      <c r="A553" s="1" t="s">
        <v>165</v>
      </c>
      <c r="B553" s="1" t="s">
        <v>158</v>
      </c>
      <c r="C553" s="1" t="s">
        <v>156</v>
      </c>
      <c r="D553" s="1" t="s">
        <v>10</v>
      </c>
      <c r="E553" s="141">
        <v>44652</v>
      </c>
      <c r="F553" s="143">
        <v>78866</v>
      </c>
      <c r="G553" s="1">
        <v>2022</v>
      </c>
      <c r="H553" s="1" t="s">
        <v>6</v>
      </c>
      <c r="I553" s="1" t="s">
        <v>20</v>
      </c>
      <c r="J553" s="1" t="s">
        <v>83</v>
      </c>
    </row>
    <row r="554" spans="1:10" ht="20.25" customHeight="1" x14ac:dyDescent="0.5">
      <c r="A554" s="1" t="s">
        <v>165</v>
      </c>
      <c r="B554" s="1" t="s">
        <v>157</v>
      </c>
      <c r="C554" s="1" t="s">
        <v>156</v>
      </c>
      <c r="D554" s="1" t="s">
        <v>10</v>
      </c>
      <c r="E554" s="141">
        <v>44652</v>
      </c>
      <c r="F554" s="143">
        <v>97314</v>
      </c>
      <c r="G554" s="1">
        <v>2022</v>
      </c>
      <c r="H554" s="1" t="s">
        <v>13</v>
      </c>
      <c r="I554" s="1" t="s">
        <v>5</v>
      </c>
      <c r="J554" s="1" t="s">
        <v>84</v>
      </c>
    </row>
    <row r="555" spans="1:10" ht="20.25" customHeight="1" x14ac:dyDescent="0.5">
      <c r="A555" s="1" t="s">
        <v>165</v>
      </c>
      <c r="B555" s="1" t="s">
        <v>157</v>
      </c>
      <c r="C555" s="1" t="s">
        <v>156</v>
      </c>
      <c r="D555" s="1" t="s">
        <v>10</v>
      </c>
      <c r="E555" s="141">
        <v>44652</v>
      </c>
      <c r="F555" s="143">
        <v>66890</v>
      </c>
      <c r="G555" s="1">
        <v>2022</v>
      </c>
      <c r="H555" s="1" t="s">
        <v>11</v>
      </c>
      <c r="I555" s="1" t="s">
        <v>5</v>
      </c>
      <c r="J555" s="1" t="s">
        <v>85</v>
      </c>
    </row>
    <row r="556" spans="1:10" ht="20.25" customHeight="1" x14ac:dyDescent="0.5">
      <c r="A556" s="1" t="s">
        <v>165</v>
      </c>
      <c r="B556" s="1" t="s">
        <v>157</v>
      </c>
      <c r="C556" s="1" t="s">
        <v>156</v>
      </c>
      <c r="D556" s="1" t="s">
        <v>10</v>
      </c>
      <c r="E556" s="141">
        <v>44652</v>
      </c>
      <c r="F556" s="143">
        <v>63005</v>
      </c>
      <c r="G556" s="1">
        <v>2022</v>
      </c>
      <c r="H556" s="1" t="s">
        <v>15</v>
      </c>
      <c r="I556" s="1" t="s">
        <v>5</v>
      </c>
      <c r="J556" s="1" t="s">
        <v>86</v>
      </c>
    </row>
    <row r="557" spans="1:10" ht="20.25" customHeight="1" x14ac:dyDescent="0.5">
      <c r="A557" s="1" t="s">
        <v>165</v>
      </c>
      <c r="B557" s="1" t="s">
        <v>157</v>
      </c>
      <c r="C557" s="1" t="s">
        <v>156</v>
      </c>
      <c r="D557" s="1" t="s">
        <v>10</v>
      </c>
      <c r="E557" s="141">
        <v>44652</v>
      </c>
      <c r="F557" s="143">
        <v>37146</v>
      </c>
      <c r="G557" s="1">
        <v>2022</v>
      </c>
      <c r="H557" s="1" t="s">
        <v>4</v>
      </c>
      <c r="I557" s="1" t="s">
        <v>21</v>
      </c>
      <c r="J557" s="1" t="s">
        <v>87</v>
      </c>
    </row>
    <row r="558" spans="1:10" ht="20.25" customHeight="1" x14ac:dyDescent="0.5">
      <c r="A558" s="1" t="s">
        <v>165</v>
      </c>
      <c r="B558" s="1" t="s">
        <v>157</v>
      </c>
      <c r="C558" s="1" t="s">
        <v>156</v>
      </c>
      <c r="D558" s="1" t="s">
        <v>10</v>
      </c>
      <c r="E558" s="141">
        <v>44652</v>
      </c>
      <c r="F558" s="143">
        <v>40215</v>
      </c>
      <c r="G558" s="1">
        <v>2022</v>
      </c>
      <c r="H558" s="1" t="s">
        <v>16</v>
      </c>
      <c r="I558" s="1" t="s">
        <v>21</v>
      </c>
      <c r="J558" s="1" t="s">
        <v>88</v>
      </c>
    </row>
    <row r="559" spans="1:10" ht="20.25" customHeight="1" x14ac:dyDescent="0.5">
      <c r="A559" s="1" t="s">
        <v>165</v>
      </c>
      <c r="B559" s="1" t="s">
        <v>157</v>
      </c>
      <c r="C559" s="1" t="s">
        <v>156</v>
      </c>
      <c r="D559" s="1" t="s">
        <v>10</v>
      </c>
      <c r="E559" s="141">
        <v>44652</v>
      </c>
      <c r="F559" s="143">
        <v>39839</v>
      </c>
      <c r="G559" s="1">
        <v>2022</v>
      </c>
      <c r="H559" s="1" t="s">
        <v>12</v>
      </c>
      <c r="I559" s="1" t="s">
        <v>21</v>
      </c>
      <c r="J559" s="1" t="s">
        <v>89</v>
      </c>
    </row>
    <row r="560" spans="1:10" ht="20.25" customHeight="1" x14ac:dyDescent="0.5">
      <c r="A560" s="1" t="s">
        <v>165</v>
      </c>
      <c r="B560" s="1" t="s">
        <v>157</v>
      </c>
      <c r="C560" s="1" t="s">
        <v>156</v>
      </c>
      <c r="D560" s="1" t="s">
        <v>10</v>
      </c>
      <c r="E560" s="141">
        <v>44887</v>
      </c>
      <c r="F560" s="143">
        <v>79853</v>
      </c>
      <c r="G560" s="1">
        <v>2022</v>
      </c>
      <c r="H560" s="1" t="s">
        <v>14</v>
      </c>
      <c r="I560" s="1" t="s">
        <v>22</v>
      </c>
      <c r="J560" s="1" t="s">
        <v>90</v>
      </c>
    </row>
    <row r="561" spans="1:10" ht="20.25" customHeight="1" x14ac:dyDescent="0.5">
      <c r="A561" s="1" t="s">
        <v>165</v>
      </c>
      <c r="B561" s="1" t="s">
        <v>157</v>
      </c>
      <c r="C561" s="1" t="s">
        <v>156</v>
      </c>
      <c r="D561" s="1" t="s">
        <v>10</v>
      </c>
      <c r="E561" s="141">
        <v>44777</v>
      </c>
      <c r="F561" s="143">
        <v>11497</v>
      </c>
      <c r="G561" s="1">
        <v>2022</v>
      </c>
      <c r="H561" s="1" t="s">
        <v>9</v>
      </c>
      <c r="I561" s="1" t="s">
        <v>22</v>
      </c>
      <c r="J561" s="1" t="s">
        <v>91</v>
      </c>
    </row>
    <row r="562" spans="1:10" ht="20.25" customHeight="1" x14ac:dyDescent="0.5">
      <c r="A562" s="1" t="s">
        <v>165</v>
      </c>
      <c r="B562" s="1" t="s">
        <v>157</v>
      </c>
      <c r="C562" s="1" t="s">
        <v>156</v>
      </c>
      <c r="D562" s="1" t="s">
        <v>10</v>
      </c>
      <c r="E562" s="141">
        <v>44777</v>
      </c>
      <c r="F562" s="143">
        <v>0</v>
      </c>
      <c r="G562" s="1">
        <v>2022</v>
      </c>
      <c r="H562" s="1" t="s">
        <v>18</v>
      </c>
      <c r="I562" s="1" t="s">
        <v>22</v>
      </c>
      <c r="J562" s="1" t="s">
        <v>92</v>
      </c>
    </row>
    <row r="563" spans="1:10" ht="20.25" customHeight="1" x14ac:dyDescent="0.5">
      <c r="A563" s="1" t="s">
        <v>165</v>
      </c>
      <c r="B563" s="1" t="s">
        <v>157</v>
      </c>
      <c r="C563" s="1" t="s">
        <v>156</v>
      </c>
      <c r="D563" s="1" t="s">
        <v>10</v>
      </c>
      <c r="E563" s="141">
        <v>44655</v>
      </c>
      <c r="F563" s="143">
        <v>96978</v>
      </c>
      <c r="G563" s="1">
        <v>2022</v>
      </c>
      <c r="H563" s="1" t="s">
        <v>19</v>
      </c>
      <c r="I563" s="1" t="s">
        <v>20</v>
      </c>
      <c r="J563" s="1" t="s">
        <v>93</v>
      </c>
    </row>
    <row r="564" spans="1:10" ht="20.25" customHeight="1" x14ac:dyDescent="0.5">
      <c r="A564" s="1" t="s">
        <v>165</v>
      </c>
      <c r="B564" s="1" t="s">
        <v>157</v>
      </c>
      <c r="C564" s="1" t="s">
        <v>156</v>
      </c>
      <c r="D564" s="1" t="s">
        <v>10</v>
      </c>
      <c r="E564" s="141">
        <v>44830</v>
      </c>
      <c r="F564" s="143">
        <v>95596</v>
      </c>
      <c r="G564" s="1">
        <v>2022</v>
      </c>
      <c r="H564" s="1" t="s">
        <v>17</v>
      </c>
      <c r="I564" s="1" t="s">
        <v>20</v>
      </c>
      <c r="J564" s="1" t="s">
        <v>94</v>
      </c>
    </row>
    <row r="565" spans="1:10" ht="20.25" customHeight="1" x14ac:dyDescent="0.5">
      <c r="A565" s="1" t="s">
        <v>165</v>
      </c>
      <c r="B565" s="1" t="s">
        <v>157</v>
      </c>
      <c r="C565" s="1" t="s">
        <v>156</v>
      </c>
      <c r="D565" s="1" t="s">
        <v>10</v>
      </c>
      <c r="E565" s="141">
        <v>44879</v>
      </c>
      <c r="F565" s="143">
        <v>28496</v>
      </c>
      <c r="G565" s="1">
        <v>2022</v>
      </c>
      <c r="H565" s="1" t="s">
        <v>6</v>
      </c>
      <c r="I565" s="1" t="s">
        <v>20</v>
      </c>
      <c r="J565" s="1" t="s">
        <v>95</v>
      </c>
    </row>
    <row r="566" spans="1:10" ht="20.25" customHeight="1" x14ac:dyDescent="0.5">
      <c r="A566" s="1" t="s">
        <v>165</v>
      </c>
      <c r="B566" s="1" t="s">
        <v>159</v>
      </c>
      <c r="C566" s="1" t="s">
        <v>156</v>
      </c>
      <c r="D566" s="1" t="s">
        <v>10</v>
      </c>
      <c r="E566" s="141">
        <v>44915</v>
      </c>
      <c r="F566" s="143">
        <v>78392</v>
      </c>
      <c r="G566" s="1">
        <v>2022</v>
      </c>
      <c r="H566" s="1" t="s">
        <v>13</v>
      </c>
      <c r="I566" s="1" t="s">
        <v>5</v>
      </c>
      <c r="J566" s="1" t="s">
        <v>96</v>
      </c>
    </row>
    <row r="567" spans="1:10" ht="20.25" customHeight="1" x14ac:dyDescent="0.5">
      <c r="A567" s="1" t="s">
        <v>165</v>
      </c>
      <c r="B567" s="1" t="s">
        <v>159</v>
      </c>
      <c r="C567" s="1" t="s">
        <v>156</v>
      </c>
      <c r="D567" s="1" t="s">
        <v>10</v>
      </c>
      <c r="E567" s="141">
        <v>44903</v>
      </c>
      <c r="F567" s="143">
        <v>61077</v>
      </c>
      <c r="G567" s="1">
        <v>2022</v>
      </c>
      <c r="H567" s="1" t="s">
        <v>11</v>
      </c>
      <c r="I567" s="1" t="s">
        <v>5</v>
      </c>
      <c r="J567" s="1" t="s">
        <v>97</v>
      </c>
    </row>
    <row r="568" spans="1:10" ht="20.25" customHeight="1" x14ac:dyDescent="0.5">
      <c r="A568" s="1" t="s">
        <v>165</v>
      </c>
      <c r="B568" s="1" t="s">
        <v>159</v>
      </c>
      <c r="C568" s="1" t="s">
        <v>156</v>
      </c>
      <c r="D568" s="1" t="s">
        <v>10</v>
      </c>
      <c r="E568" s="141">
        <v>44903</v>
      </c>
      <c r="F568" s="143">
        <v>50033</v>
      </c>
      <c r="G568" s="1">
        <v>2022</v>
      </c>
      <c r="H568" s="1" t="s">
        <v>15</v>
      </c>
      <c r="I568" s="1" t="s">
        <v>5</v>
      </c>
      <c r="J568" s="1" t="s">
        <v>98</v>
      </c>
    </row>
    <row r="569" spans="1:10" ht="20.25" customHeight="1" x14ac:dyDescent="0.5">
      <c r="A569" s="1" t="s">
        <v>165</v>
      </c>
      <c r="B569" s="1" t="s">
        <v>159</v>
      </c>
      <c r="C569" s="1" t="s">
        <v>156</v>
      </c>
      <c r="D569" s="1" t="s">
        <v>10</v>
      </c>
      <c r="E569" s="141">
        <v>44903</v>
      </c>
      <c r="F569" s="143">
        <v>50577</v>
      </c>
      <c r="G569" s="1">
        <v>2022</v>
      </c>
      <c r="H569" s="1" t="s">
        <v>4</v>
      </c>
      <c r="I569" s="1" t="s">
        <v>21</v>
      </c>
      <c r="J569" s="1" t="s">
        <v>99</v>
      </c>
    </row>
    <row r="570" spans="1:10" ht="20.25" customHeight="1" x14ac:dyDescent="0.5">
      <c r="A570" s="1" t="s">
        <v>165</v>
      </c>
      <c r="B570" s="1" t="s">
        <v>159</v>
      </c>
      <c r="C570" s="1" t="s">
        <v>156</v>
      </c>
      <c r="D570" s="1" t="s">
        <v>10</v>
      </c>
      <c r="E570" s="141">
        <v>44903</v>
      </c>
      <c r="F570" s="143">
        <v>54040</v>
      </c>
      <c r="G570" s="1">
        <v>2022</v>
      </c>
      <c r="H570" s="1" t="s">
        <v>16</v>
      </c>
      <c r="I570" s="1" t="s">
        <v>21</v>
      </c>
      <c r="J570" s="1" t="s">
        <v>100</v>
      </c>
    </row>
    <row r="571" spans="1:10" ht="20.25" customHeight="1" x14ac:dyDescent="0.5">
      <c r="A571" s="1" t="s">
        <v>165</v>
      </c>
      <c r="B571" s="1" t="s">
        <v>159</v>
      </c>
      <c r="C571" s="1" t="s">
        <v>156</v>
      </c>
      <c r="D571" s="1" t="s">
        <v>10</v>
      </c>
      <c r="E571" s="141">
        <v>44912</v>
      </c>
      <c r="F571" s="143">
        <v>45057</v>
      </c>
      <c r="G571" s="1">
        <v>2022</v>
      </c>
      <c r="H571" s="1" t="s">
        <v>12</v>
      </c>
      <c r="I571" s="1" t="s">
        <v>21</v>
      </c>
      <c r="J571" s="1" t="s">
        <v>101</v>
      </c>
    </row>
    <row r="572" spans="1:10" ht="20.25" customHeight="1" x14ac:dyDescent="0.5">
      <c r="A572" s="1" t="s">
        <v>165</v>
      </c>
      <c r="B572" s="1" t="s">
        <v>159</v>
      </c>
      <c r="C572" s="1" t="s">
        <v>156</v>
      </c>
      <c r="D572" s="1" t="s">
        <v>10</v>
      </c>
      <c r="E572" s="141">
        <v>44912</v>
      </c>
      <c r="F572" s="143">
        <v>35558</v>
      </c>
      <c r="G572" s="1">
        <v>2022</v>
      </c>
      <c r="H572" s="1" t="s">
        <v>14</v>
      </c>
      <c r="I572" s="1" t="s">
        <v>22</v>
      </c>
      <c r="J572" s="1" t="s">
        <v>102</v>
      </c>
    </row>
    <row r="573" spans="1:10" ht="20.25" customHeight="1" x14ac:dyDescent="0.5">
      <c r="A573" s="1" t="s">
        <v>165</v>
      </c>
      <c r="B573" s="1" t="s">
        <v>159</v>
      </c>
      <c r="C573" s="1" t="s">
        <v>156</v>
      </c>
      <c r="D573" s="1" t="s">
        <v>10</v>
      </c>
      <c r="E573" s="141">
        <v>44912</v>
      </c>
      <c r="F573" s="143">
        <v>21217</v>
      </c>
      <c r="G573" s="1">
        <v>2022</v>
      </c>
      <c r="H573" s="1" t="s">
        <v>9</v>
      </c>
      <c r="I573" s="1" t="s">
        <v>22</v>
      </c>
      <c r="J573" s="1" t="s">
        <v>103</v>
      </c>
    </row>
    <row r="574" spans="1:10" ht="20.25" customHeight="1" x14ac:dyDescent="0.5">
      <c r="A574" s="1" t="s">
        <v>165</v>
      </c>
      <c r="B574" s="1" t="s">
        <v>159</v>
      </c>
      <c r="C574" s="1" t="s">
        <v>156</v>
      </c>
      <c r="D574" s="1" t="s">
        <v>10</v>
      </c>
      <c r="E574" s="141">
        <v>44912</v>
      </c>
      <c r="F574" s="143">
        <v>60244</v>
      </c>
      <c r="G574" s="1">
        <v>2022</v>
      </c>
      <c r="H574" s="1" t="s">
        <v>18</v>
      </c>
      <c r="I574" s="1" t="s">
        <v>22</v>
      </c>
      <c r="J574" s="1" t="s">
        <v>104</v>
      </c>
    </row>
    <row r="575" spans="1:10" ht="20.25" customHeight="1" x14ac:dyDescent="0.5">
      <c r="A575" s="1" t="s">
        <v>165</v>
      </c>
      <c r="B575" s="1" t="s">
        <v>159</v>
      </c>
      <c r="C575" s="1" t="s">
        <v>156</v>
      </c>
      <c r="D575" s="1" t="s">
        <v>10</v>
      </c>
      <c r="E575" s="141">
        <v>44566</v>
      </c>
      <c r="F575" s="144">
        <v>76362</v>
      </c>
      <c r="G575" s="1">
        <v>2022</v>
      </c>
      <c r="H575" s="1" t="s">
        <v>19</v>
      </c>
      <c r="I575" s="1" t="s">
        <v>20</v>
      </c>
      <c r="J575" s="1" t="s">
        <v>105</v>
      </c>
    </row>
    <row r="576" spans="1:10" ht="20.25" customHeight="1" x14ac:dyDescent="0.5">
      <c r="A576" s="1" t="s">
        <v>165</v>
      </c>
      <c r="B576" s="1" t="s">
        <v>159</v>
      </c>
      <c r="C576" s="1" t="s">
        <v>156</v>
      </c>
      <c r="D576" s="1" t="s">
        <v>10</v>
      </c>
      <c r="E576" s="141">
        <v>44566</v>
      </c>
      <c r="F576" s="144">
        <v>60119</v>
      </c>
      <c r="G576" s="1">
        <v>2022</v>
      </c>
      <c r="H576" s="1" t="s">
        <v>17</v>
      </c>
      <c r="I576" s="1" t="s">
        <v>20</v>
      </c>
      <c r="J576" s="1" t="s">
        <v>106</v>
      </c>
    </row>
    <row r="577" spans="1:10" ht="20.25" customHeight="1" x14ac:dyDescent="0.5">
      <c r="A577" s="1" t="s">
        <v>165</v>
      </c>
      <c r="B577" s="1" t="s">
        <v>159</v>
      </c>
      <c r="C577" s="1" t="s">
        <v>156</v>
      </c>
      <c r="D577" s="1" t="s">
        <v>10</v>
      </c>
      <c r="E577" s="141">
        <v>44566</v>
      </c>
      <c r="F577" s="144">
        <v>45139</v>
      </c>
      <c r="G577" s="1">
        <v>2022</v>
      </c>
      <c r="H577" s="1" t="s">
        <v>6</v>
      </c>
      <c r="I577" s="1" t="s">
        <v>20</v>
      </c>
      <c r="J577" s="1" t="s">
        <v>107</v>
      </c>
    </row>
    <row r="578" spans="1:10" ht="20.25" customHeight="1" x14ac:dyDescent="0.5">
      <c r="A578" s="1" t="s">
        <v>163</v>
      </c>
      <c r="B578" s="1" t="s">
        <v>159</v>
      </c>
      <c r="C578" s="1" t="s">
        <v>155</v>
      </c>
      <c r="D578" s="1" t="s">
        <v>7</v>
      </c>
      <c r="E578" s="141">
        <v>44199</v>
      </c>
      <c r="F578" s="144">
        <v>18410</v>
      </c>
      <c r="G578" s="1">
        <v>2021</v>
      </c>
      <c r="H578" s="1" t="s">
        <v>15</v>
      </c>
      <c r="I578" s="1" t="s">
        <v>5</v>
      </c>
      <c r="J578" s="1" t="s">
        <v>29</v>
      </c>
    </row>
    <row r="579" spans="1:10" ht="20.25" customHeight="1" x14ac:dyDescent="0.5">
      <c r="A579" s="1" t="s">
        <v>165</v>
      </c>
      <c r="B579" s="1" t="s">
        <v>158</v>
      </c>
      <c r="C579" s="1" t="s">
        <v>156</v>
      </c>
      <c r="D579" s="1" t="s">
        <v>10</v>
      </c>
      <c r="E579" s="141">
        <v>44199</v>
      </c>
      <c r="F579" s="144">
        <v>87683</v>
      </c>
      <c r="G579" s="1">
        <v>2021</v>
      </c>
      <c r="H579" s="1" t="s">
        <v>4</v>
      </c>
      <c r="I579" s="1" t="s">
        <v>21</v>
      </c>
      <c r="J579" s="1" t="s">
        <v>27</v>
      </c>
    </row>
    <row r="580" spans="1:10" ht="20.25" customHeight="1" x14ac:dyDescent="0.5">
      <c r="A580" s="1" t="s">
        <v>165</v>
      </c>
      <c r="B580" s="1" t="s">
        <v>160</v>
      </c>
      <c r="C580" s="1" t="s">
        <v>156</v>
      </c>
      <c r="D580" s="1" t="s">
        <v>10</v>
      </c>
      <c r="E580" s="141">
        <v>44206</v>
      </c>
      <c r="F580" s="144">
        <v>41118</v>
      </c>
      <c r="G580" s="1">
        <v>2021</v>
      </c>
      <c r="H580" s="1" t="s">
        <v>11</v>
      </c>
      <c r="I580" s="1" t="s">
        <v>5</v>
      </c>
      <c r="J580" s="1" t="s">
        <v>136</v>
      </c>
    </row>
    <row r="581" spans="1:10" ht="20.25" customHeight="1" x14ac:dyDescent="0.5">
      <c r="A581" s="1" t="s">
        <v>163</v>
      </c>
      <c r="B581" s="1" t="s">
        <v>157</v>
      </c>
      <c r="C581" s="1" t="s">
        <v>155</v>
      </c>
      <c r="D581" s="1" t="s">
        <v>7</v>
      </c>
      <c r="E581" s="141">
        <v>44207</v>
      </c>
      <c r="F581" s="144">
        <v>54956</v>
      </c>
      <c r="G581" s="1">
        <v>2021</v>
      </c>
      <c r="H581" s="1" t="s">
        <v>6</v>
      </c>
      <c r="I581" s="1" t="s">
        <v>20</v>
      </c>
      <c r="J581" s="1" t="s">
        <v>26</v>
      </c>
    </row>
    <row r="582" spans="1:10" ht="20.25" customHeight="1" x14ac:dyDescent="0.5">
      <c r="A582" s="1" t="s">
        <v>165</v>
      </c>
      <c r="B582" s="1" t="s">
        <v>157</v>
      </c>
      <c r="C582" s="1" t="s">
        <v>156</v>
      </c>
      <c r="D582" s="1" t="s">
        <v>10</v>
      </c>
      <c r="E582" s="141">
        <v>44208</v>
      </c>
      <c r="F582" s="144">
        <v>71397</v>
      </c>
      <c r="G582" s="1">
        <v>2021</v>
      </c>
      <c r="H582" s="1" t="s">
        <v>6</v>
      </c>
      <c r="I582" s="1" t="s">
        <v>20</v>
      </c>
      <c r="J582" s="1" t="s">
        <v>47</v>
      </c>
    </row>
    <row r="583" spans="1:10" ht="20.25" customHeight="1" x14ac:dyDescent="0.5">
      <c r="A583" s="1" t="s">
        <v>165</v>
      </c>
      <c r="B583" s="1" t="s">
        <v>157</v>
      </c>
      <c r="C583" s="1" t="s">
        <v>156</v>
      </c>
      <c r="D583" s="1" t="s">
        <v>10</v>
      </c>
      <c r="E583" s="141">
        <v>44214</v>
      </c>
      <c r="F583" s="144">
        <v>69281</v>
      </c>
      <c r="G583" s="1">
        <v>2021</v>
      </c>
      <c r="H583" s="1" t="s">
        <v>11</v>
      </c>
      <c r="I583" s="1" t="s">
        <v>5</v>
      </c>
      <c r="J583" s="1" t="s">
        <v>37</v>
      </c>
    </row>
    <row r="584" spans="1:10" ht="20.25" customHeight="1" x14ac:dyDescent="0.5">
      <c r="A584" s="1" t="s">
        <v>163</v>
      </c>
      <c r="B584" s="1" t="s">
        <v>158</v>
      </c>
      <c r="C584" s="1" t="s">
        <v>155</v>
      </c>
      <c r="D584" s="1" t="s">
        <v>7</v>
      </c>
      <c r="E584" s="141">
        <v>44220</v>
      </c>
      <c r="F584" s="144">
        <v>61540</v>
      </c>
      <c r="G584" s="1">
        <v>2021</v>
      </c>
      <c r="H584" s="1" t="s">
        <v>14</v>
      </c>
      <c r="I584" s="1" t="s">
        <v>22</v>
      </c>
      <c r="J584" s="1" t="s">
        <v>132</v>
      </c>
    </row>
    <row r="585" spans="1:10" ht="20.25" customHeight="1" x14ac:dyDescent="0.5">
      <c r="A585" s="1" t="s">
        <v>165</v>
      </c>
      <c r="B585" s="1" t="s">
        <v>159</v>
      </c>
      <c r="C585" s="1" t="s">
        <v>156</v>
      </c>
      <c r="D585" s="1" t="s">
        <v>10</v>
      </c>
      <c r="E585" s="141">
        <v>44220</v>
      </c>
      <c r="F585" s="144">
        <v>36517</v>
      </c>
      <c r="G585" s="1">
        <v>2021</v>
      </c>
      <c r="H585" s="1" t="s">
        <v>17</v>
      </c>
      <c r="I585" s="1" t="s">
        <v>20</v>
      </c>
      <c r="J585" s="1" t="s">
        <v>58</v>
      </c>
    </row>
    <row r="586" spans="1:10" ht="20.25" customHeight="1" x14ac:dyDescent="0.5">
      <c r="A586" s="1" t="s">
        <v>164</v>
      </c>
      <c r="B586" s="1" t="s">
        <v>159</v>
      </c>
      <c r="C586" s="1" t="s">
        <v>153</v>
      </c>
      <c r="D586" s="1" t="s">
        <v>161</v>
      </c>
      <c r="E586" s="141">
        <v>44221</v>
      </c>
      <c r="F586" s="144">
        <v>88585</v>
      </c>
      <c r="G586" s="1">
        <v>2021</v>
      </c>
      <c r="H586" s="1" t="s">
        <v>9</v>
      </c>
      <c r="I586" s="1" t="s">
        <v>22</v>
      </c>
      <c r="J586" s="1" t="s">
        <v>115</v>
      </c>
    </row>
    <row r="587" spans="1:10" ht="20.25" customHeight="1" x14ac:dyDescent="0.5">
      <c r="A587" s="1" t="s">
        <v>164</v>
      </c>
      <c r="B587" s="1" t="s">
        <v>159</v>
      </c>
      <c r="C587" s="1" t="s">
        <v>153</v>
      </c>
      <c r="D587" s="1" t="s">
        <v>161</v>
      </c>
      <c r="E587" s="141">
        <v>44221</v>
      </c>
      <c r="F587" s="144">
        <v>18981</v>
      </c>
      <c r="G587" s="1">
        <v>2021</v>
      </c>
      <c r="H587" s="1" t="s">
        <v>18</v>
      </c>
      <c r="I587" s="1" t="s">
        <v>22</v>
      </c>
      <c r="J587" s="1" t="s">
        <v>116</v>
      </c>
    </row>
    <row r="588" spans="1:10" ht="20.25" customHeight="1" x14ac:dyDescent="0.5">
      <c r="A588" s="1" t="s">
        <v>165</v>
      </c>
      <c r="B588" s="1" t="s">
        <v>158</v>
      </c>
      <c r="C588" s="1" t="s">
        <v>156</v>
      </c>
      <c r="D588" s="1" t="s">
        <v>10</v>
      </c>
      <c r="E588" s="141">
        <v>44228</v>
      </c>
      <c r="F588" s="144">
        <v>91033</v>
      </c>
      <c r="G588" s="1">
        <v>2021</v>
      </c>
      <c r="H588" s="1" t="s">
        <v>12</v>
      </c>
      <c r="I588" s="1" t="s">
        <v>21</v>
      </c>
      <c r="J588" s="1" t="s">
        <v>29</v>
      </c>
    </row>
    <row r="589" spans="1:10" ht="20.25" customHeight="1" x14ac:dyDescent="0.5">
      <c r="A589" s="1" t="s">
        <v>166</v>
      </c>
      <c r="B589" s="1" t="s">
        <v>160</v>
      </c>
      <c r="C589" s="1" t="s">
        <v>154</v>
      </c>
      <c r="D589" s="1" t="s">
        <v>8</v>
      </c>
      <c r="E589" s="141">
        <v>44229</v>
      </c>
      <c r="F589" s="144">
        <v>94828</v>
      </c>
      <c r="G589" s="1">
        <v>2021</v>
      </c>
      <c r="H589" s="1" t="s">
        <v>13</v>
      </c>
      <c r="I589" s="1" t="s">
        <v>5</v>
      </c>
      <c r="J589" s="1" t="s">
        <v>93</v>
      </c>
    </row>
    <row r="590" spans="1:10" ht="20.25" customHeight="1" x14ac:dyDescent="0.5">
      <c r="A590" s="1" t="s">
        <v>166</v>
      </c>
      <c r="B590" s="1" t="s">
        <v>158</v>
      </c>
      <c r="C590" s="1" t="s">
        <v>154</v>
      </c>
      <c r="D590" s="1" t="s">
        <v>8</v>
      </c>
      <c r="E590" s="141">
        <v>44236</v>
      </c>
      <c r="F590" s="144">
        <v>92995</v>
      </c>
      <c r="G590" s="1">
        <v>2021</v>
      </c>
      <c r="H590" s="1" t="s">
        <v>4</v>
      </c>
      <c r="I590" s="1" t="s">
        <v>21</v>
      </c>
      <c r="J590" s="1" t="s">
        <v>108</v>
      </c>
    </row>
    <row r="591" spans="1:10" ht="20.25" customHeight="1" x14ac:dyDescent="0.5">
      <c r="A591" s="1" t="s">
        <v>165</v>
      </c>
      <c r="B591" s="1" t="s">
        <v>159</v>
      </c>
      <c r="C591" s="1" t="s">
        <v>156</v>
      </c>
      <c r="D591" s="1" t="s">
        <v>10</v>
      </c>
      <c r="E591" s="141">
        <v>44241</v>
      </c>
      <c r="F591" s="144">
        <v>88575</v>
      </c>
      <c r="G591" s="1">
        <v>2021</v>
      </c>
      <c r="H591" s="1" t="s">
        <v>11</v>
      </c>
      <c r="I591" s="1" t="s">
        <v>5</v>
      </c>
      <c r="J591" s="1" t="s">
        <v>49</v>
      </c>
    </row>
    <row r="592" spans="1:10" ht="20.25" customHeight="1" x14ac:dyDescent="0.5">
      <c r="A592" s="1" t="s">
        <v>164</v>
      </c>
      <c r="B592" s="1" t="s">
        <v>157</v>
      </c>
      <c r="C592" s="1" t="s">
        <v>153</v>
      </c>
      <c r="D592" s="1" t="s">
        <v>161</v>
      </c>
      <c r="E592" s="141">
        <v>44250</v>
      </c>
      <c r="F592" s="144">
        <v>88701</v>
      </c>
      <c r="G592" s="1">
        <v>2021</v>
      </c>
      <c r="H592" s="1" t="s">
        <v>9</v>
      </c>
      <c r="I592" s="1" t="s">
        <v>22</v>
      </c>
      <c r="J592" s="1" t="s">
        <v>103</v>
      </c>
    </row>
    <row r="593" spans="1:10" ht="20.25" customHeight="1" x14ac:dyDescent="0.5">
      <c r="A593" s="1" t="s">
        <v>163</v>
      </c>
      <c r="B593" s="1" t="s">
        <v>158</v>
      </c>
      <c r="C593" s="1" t="s">
        <v>155</v>
      </c>
      <c r="D593" s="1" t="s">
        <v>7</v>
      </c>
      <c r="E593" s="141">
        <v>44250</v>
      </c>
      <c r="F593" s="144">
        <v>79693</v>
      </c>
      <c r="G593" s="1">
        <v>2021</v>
      </c>
      <c r="H593" s="1" t="s">
        <v>17</v>
      </c>
      <c r="I593" s="1" t="s">
        <v>20</v>
      </c>
      <c r="J593" s="1" t="s">
        <v>136</v>
      </c>
    </row>
    <row r="594" spans="1:10" ht="20.25" customHeight="1" x14ac:dyDescent="0.5">
      <c r="A594" s="1" t="s">
        <v>164</v>
      </c>
      <c r="B594" s="1" t="s">
        <v>160</v>
      </c>
      <c r="C594" s="1" t="s">
        <v>153</v>
      </c>
      <c r="D594" s="1" t="s">
        <v>161</v>
      </c>
      <c r="E594" s="141">
        <v>44255</v>
      </c>
      <c r="F594" s="144">
        <v>13178</v>
      </c>
      <c r="G594" s="1">
        <v>2021</v>
      </c>
      <c r="H594" s="1" t="s">
        <v>17</v>
      </c>
      <c r="I594" s="1" t="s">
        <v>20</v>
      </c>
      <c r="J594" s="1" t="s">
        <v>82</v>
      </c>
    </row>
    <row r="595" spans="1:10" ht="20.25" customHeight="1" x14ac:dyDescent="0.5">
      <c r="A595" s="1" t="s">
        <v>164</v>
      </c>
      <c r="B595" s="1" t="s">
        <v>158</v>
      </c>
      <c r="C595" s="1" t="s">
        <v>153</v>
      </c>
      <c r="D595" s="1" t="s">
        <v>161</v>
      </c>
      <c r="E595" s="141">
        <v>44255</v>
      </c>
      <c r="F595" s="144">
        <v>63358</v>
      </c>
      <c r="G595" s="1">
        <v>2021</v>
      </c>
      <c r="H595" s="1" t="s">
        <v>12</v>
      </c>
      <c r="I595" s="1" t="s">
        <v>21</v>
      </c>
      <c r="J595" s="1" t="s">
        <v>89</v>
      </c>
    </row>
    <row r="596" spans="1:10" ht="20.25" customHeight="1" x14ac:dyDescent="0.5">
      <c r="A596" s="1" t="s">
        <v>163</v>
      </c>
      <c r="B596" s="1" t="s">
        <v>158</v>
      </c>
      <c r="C596" s="1" t="s">
        <v>155</v>
      </c>
      <c r="D596" s="1" t="s">
        <v>7</v>
      </c>
      <c r="E596" s="141">
        <v>44256</v>
      </c>
      <c r="F596" s="144">
        <v>41984</v>
      </c>
      <c r="G596" s="1">
        <v>2021</v>
      </c>
      <c r="H596" s="1" t="s">
        <v>12</v>
      </c>
      <c r="I596" s="1" t="s">
        <v>21</v>
      </c>
      <c r="J596" s="1" t="s">
        <v>131</v>
      </c>
    </row>
    <row r="597" spans="1:10" ht="20.25" customHeight="1" x14ac:dyDescent="0.5">
      <c r="A597" s="1" t="s">
        <v>166</v>
      </c>
      <c r="B597" s="1" t="s">
        <v>160</v>
      </c>
      <c r="C597" s="1" t="s">
        <v>154</v>
      </c>
      <c r="D597" s="1" t="s">
        <v>8</v>
      </c>
      <c r="E597" s="141">
        <v>44257</v>
      </c>
      <c r="F597" s="144">
        <v>58514</v>
      </c>
      <c r="G597" s="1">
        <v>2021</v>
      </c>
      <c r="H597" s="1" t="s">
        <v>12</v>
      </c>
      <c r="I597" s="1" t="s">
        <v>21</v>
      </c>
      <c r="J597" s="1" t="s">
        <v>98</v>
      </c>
    </row>
    <row r="598" spans="1:10" ht="20.25" customHeight="1" x14ac:dyDescent="0.5">
      <c r="A598" s="1" t="s">
        <v>166</v>
      </c>
      <c r="B598" s="1" t="s">
        <v>158</v>
      </c>
      <c r="C598" s="1" t="s">
        <v>154</v>
      </c>
      <c r="D598" s="1" t="s">
        <v>8</v>
      </c>
      <c r="E598" s="141">
        <v>44263</v>
      </c>
      <c r="F598" s="144">
        <v>48516</v>
      </c>
      <c r="G598" s="1">
        <v>2021</v>
      </c>
      <c r="H598" s="1" t="s">
        <v>14</v>
      </c>
      <c r="I598" s="1" t="s">
        <v>22</v>
      </c>
      <c r="J598" s="1" t="s">
        <v>111</v>
      </c>
    </row>
    <row r="599" spans="1:10" ht="20.25" customHeight="1" x14ac:dyDescent="0.5">
      <c r="A599" s="1" t="s">
        <v>164</v>
      </c>
      <c r="B599" s="1" t="s">
        <v>157</v>
      </c>
      <c r="C599" s="1" t="s">
        <v>153</v>
      </c>
      <c r="D599" s="1" t="s">
        <v>161</v>
      </c>
      <c r="E599" s="141">
        <v>44264</v>
      </c>
      <c r="F599" s="144">
        <v>23697</v>
      </c>
      <c r="G599" s="1">
        <v>2021</v>
      </c>
      <c r="H599" s="1" t="s">
        <v>16</v>
      </c>
      <c r="I599" s="1" t="s">
        <v>21</v>
      </c>
      <c r="J599" s="1" t="s">
        <v>100</v>
      </c>
    </row>
    <row r="600" spans="1:10" ht="20.25" customHeight="1" x14ac:dyDescent="0.5">
      <c r="A600" s="1" t="s">
        <v>164</v>
      </c>
      <c r="B600" s="1" t="s">
        <v>158</v>
      </c>
      <c r="C600" s="1" t="s">
        <v>153</v>
      </c>
      <c r="D600" s="1" t="s">
        <v>161</v>
      </c>
      <c r="E600" s="141">
        <v>44277</v>
      </c>
      <c r="F600" s="144">
        <v>59151</v>
      </c>
      <c r="G600" s="1">
        <v>2021</v>
      </c>
      <c r="H600" s="1" t="s">
        <v>13</v>
      </c>
      <c r="I600" s="1" t="s">
        <v>5</v>
      </c>
      <c r="J600" s="1" t="s">
        <v>84</v>
      </c>
    </row>
    <row r="601" spans="1:10" ht="20.25" customHeight="1" x14ac:dyDescent="0.5">
      <c r="A601" s="1" t="s">
        <v>163</v>
      </c>
      <c r="B601" s="1" t="s">
        <v>158</v>
      </c>
      <c r="C601" s="1" t="s">
        <v>155</v>
      </c>
      <c r="D601" s="1" t="s">
        <v>7</v>
      </c>
      <c r="E601" s="141">
        <v>44278</v>
      </c>
      <c r="F601" s="144">
        <v>56754</v>
      </c>
      <c r="G601" s="1">
        <v>2021</v>
      </c>
      <c r="H601" s="1" t="s">
        <v>6</v>
      </c>
      <c r="I601" s="1" t="s">
        <v>20</v>
      </c>
      <c r="J601" s="1" t="s">
        <v>137</v>
      </c>
    </row>
    <row r="602" spans="1:10" ht="20.25" customHeight="1" x14ac:dyDescent="0.5">
      <c r="A602" s="1" t="s">
        <v>163</v>
      </c>
      <c r="B602" s="1" t="s">
        <v>157</v>
      </c>
      <c r="C602" s="1" t="s">
        <v>155</v>
      </c>
      <c r="D602" s="1" t="s">
        <v>7</v>
      </c>
      <c r="E602" s="141">
        <v>44285</v>
      </c>
      <c r="F602" s="144">
        <v>74326</v>
      </c>
      <c r="G602" s="1">
        <v>2021</v>
      </c>
      <c r="H602" s="1" t="s">
        <v>17</v>
      </c>
      <c r="I602" s="1" t="s">
        <v>20</v>
      </c>
      <c r="J602" s="1" t="s">
        <v>25</v>
      </c>
    </row>
    <row r="603" spans="1:10" ht="20.25" customHeight="1" x14ac:dyDescent="0.5">
      <c r="A603" s="1" t="s">
        <v>164</v>
      </c>
      <c r="B603" s="1" t="s">
        <v>158</v>
      </c>
      <c r="C603" s="1" t="s">
        <v>153</v>
      </c>
      <c r="D603" s="1" t="s">
        <v>161</v>
      </c>
      <c r="E603" s="141">
        <v>44287</v>
      </c>
      <c r="F603" s="144">
        <v>11014</v>
      </c>
      <c r="G603" s="1">
        <v>2021</v>
      </c>
      <c r="H603" s="1" t="s">
        <v>11</v>
      </c>
      <c r="I603" s="1" t="s">
        <v>5</v>
      </c>
      <c r="J603" s="1" t="s">
        <v>85</v>
      </c>
    </row>
    <row r="604" spans="1:10" ht="20.25" customHeight="1" x14ac:dyDescent="0.5">
      <c r="A604" s="1" t="s">
        <v>166</v>
      </c>
      <c r="B604" s="1" t="s">
        <v>157</v>
      </c>
      <c r="C604" s="1" t="s">
        <v>154</v>
      </c>
      <c r="D604" s="1" t="s">
        <v>8</v>
      </c>
      <c r="E604" s="141">
        <v>44287</v>
      </c>
      <c r="F604" s="144">
        <v>49326</v>
      </c>
      <c r="G604" s="1">
        <v>2021</v>
      </c>
      <c r="H604" s="1" t="s">
        <v>12</v>
      </c>
      <c r="I604" s="1" t="s">
        <v>21</v>
      </c>
      <c r="J604" s="1" t="s">
        <v>122</v>
      </c>
    </row>
    <row r="605" spans="1:10" ht="20.25" customHeight="1" x14ac:dyDescent="0.5">
      <c r="A605" s="1" t="s">
        <v>166</v>
      </c>
      <c r="B605" s="1" t="s">
        <v>157</v>
      </c>
      <c r="C605" s="1" t="s">
        <v>154</v>
      </c>
      <c r="D605" s="1" t="s">
        <v>8</v>
      </c>
      <c r="E605" s="141">
        <v>44287</v>
      </c>
      <c r="F605" s="144">
        <v>46446</v>
      </c>
      <c r="G605" s="1">
        <v>2021</v>
      </c>
      <c r="H605" s="1" t="s">
        <v>14</v>
      </c>
      <c r="I605" s="1" t="s">
        <v>22</v>
      </c>
      <c r="J605" s="1" t="s">
        <v>123</v>
      </c>
    </row>
    <row r="606" spans="1:10" ht="20.25" customHeight="1" x14ac:dyDescent="0.5">
      <c r="A606" s="1" t="s">
        <v>166</v>
      </c>
      <c r="B606" s="1" t="s">
        <v>157</v>
      </c>
      <c r="C606" s="1" t="s">
        <v>154</v>
      </c>
      <c r="D606" s="1" t="s">
        <v>8</v>
      </c>
      <c r="E606" s="141">
        <v>44287</v>
      </c>
      <c r="F606" s="144">
        <v>67999</v>
      </c>
      <c r="G606" s="1">
        <v>2021</v>
      </c>
      <c r="H606" s="1" t="s">
        <v>9</v>
      </c>
      <c r="I606" s="1" t="s">
        <v>22</v>
      </c>
      <c r="J606" s="1" t="s">
        <v>124</v>
      </c>
    </row>
    <row r="607" spans="1:10" ht="20.25" customHeight="1" x14ac:dyDescent="0.5">
      <c r="A607" s="1" t="s">
        <v>147</v>
      </c>
      <c r="E607" s="141"/>
      <c r="F607" s="144">
        <v>31999253</v>
      </c>
      <c r="J607" s="1">
        <v>576</v>
      </c>
    </row>
    <row r="608" spans="1:10" ht="20.25" customHeight="1" x14ac:dyDescent="0.5">
      <c r="A608" s="44"/>
      <c r="B608" s="44"/>
      <c r="C608" s="44"/>
      <c r="D608" s="44"/>
      <c r="E608" s="44"/>
      <c r="F608" s="145"/>
      <c r="G608" s="44"/>
      <c r="H608" s="44"/>
      <c r="I608" s="44"/>
      <c r="J608" s="44"/>
    </row>
  </sheetData>
  <sortState xmlns:xlrd2="http://schemas.microsoft.com/office/spreadsheetml/2017/richdata2" ref="A2:J5">
    <sortCondition ref="A2:A5"/>
  </sortState>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A1:L608"/>
  <sheetViews>
    <sheetView showGridLines="0" zoomScale="70" zoomScaleNormal="70" workbookViewId="0">
      <selection activeCell="A4" sqref="A4"/>
    </sheetView>
  </sheetViews>
  <sheetFormatPr defaultColWidth="23.1875" defaultRowHeight="20.25" customHeight="1" x14ac:dyDescent="0.5"/>
  <cols>
    <col min="1" max="1" width="23.1875" style="1"/>
    <col min="2" max="2" width="15.6875" style="1" bestFit="1" customWidth="1"/>
    <col min="3" max="3" width="23.1875" style="1"/>
    <col min="4" max="4" width="13.1875" style="1" bestFit="1" customWidth="1"/>
    <col min="5" max="5" width="17.1875" style="2" bestFit="1" customWidth="1"/>
    <col min="6" max="6" width="15.5" style="3" bestFit="1" customWidth="1"/>
    <col min="7" max="7" width="11.1875" style="1" bestFit="1" customWidth="1"/>
    <col min="8" max="8" width="13.3125" style="1" bestFit="1" customWidth="1"/>
    <col min="9" max="9" width="10.1875" style="1" bestFit="1" customWidth="1"/>
    <col min="10" max="10" width="27.8125" style="25" customWidth="1"/>
    <col min="11" max="16384" width="23.1875" style="25"/>
  </cols>
  <sheetData>
    <row r="1" spans="1:10" ht="40.5" customHeight="1" x14ac:dyDescent="0.5">
      <c r="A1" s="122" t="s">
        <v>0</v>
      </c>
      <c r="B1" s="122" t="s">
        <v>1</v>
      </c>
      <c r="C1" s="122" t="s">
        <v>2</v>
      </c>
      <c r="D1" s="122" t="s">
        <v>152</v>
      </c>
      <c r="E1" s="126" t="s">
        <v>3</v>
      </c>
      <c r="F1" s="123" t="s">
        <v>167</v>
      </c>
      <c r="G1" s="122" t="s">
        <v>151</v>
      </c>
      <c r="H1" s="122" t="s">
        <v>149</v>
      </c>
      <c r="I1" s="122" t="s">
        <v>150</v>
      </c>
      <c r="J1" s="122" t="s">
        <v>162</v>
      </c>
    </row>
    <row r="2" spans="1:10" ht="20.25" hidden="1" customHeight="1" x14ac:dyDescent="0.5">
      <c r="A2" s="119" t="s">
        <v>165</v>
      </c>
      <c r="B2" s="119" t="s">
        <v>157</v>
      </c>
      <c r="C2" s="119" t="s">
        <v>156</v>
      </c>
      <c r="D2" s="119" t="s">
        <v>10</v>
      </c>
      <c r="E2" s="120">
        <v>44777</v>
      </c>
      <c r="F2" s="121">
        <v>0</v>
      </c>
      <c r="G2" s="119">
        <v>2022</v>
      </c>
      <c r="H2" s="119" t="s">
        <v>18</v>
      </c>
      <c r="I2" s="119" t="s">
        <v>22</v>
      </c>
      <c r="J2" s="119" t="s">
        <v>92</v>
      </c>
    </row>
    <row r="3" spans="1:10" ht="20.25" hidden="1" customHeight="1" x14ac:dyDescent="0.5">
      <c r="A3" s="119" t="s">
        <v>164</v>
      </c>
      <c r="B3" s="119" t="s">
        <v>159</v>
      </c>
      <c r="C3" s="119" t="s">
        <v>153</v>
      </c>
      <c r="D3" s="119" t="s">
        <v>161</v>
      </c>
      <c r="E3" s="120">
        <v>44347</v>
      </c>
      <c r="F3" s="121">
        <v>10014</v>
      </c>
      <c r="G3" s="119">
        <v>2021</v>
      </c>
      <c r="H3" s="119" t="s">
        <v>14</v>
      </c>
      <c r="I3" s="119" t="s">
        <v>22</v>
      </c>
      <c r="J3" s="119" t="s">
        <v>114</v>
      </c>
    </row>
    <row r="4" spans="1:10" ht="20.25" customHeight="1" x14ac:dyDescent="0.5">
      <c r="A4" s="119" t="s">
        <v>165</v>
      </c>
      <c r="B4" s="119" t="s">
        <v>160</v>
      </c>
      <c r="C4" s="119" t="s">
        <v>156</v>
      </c>
      <c r="D4" s="119" t="s">
        <v>10</v>
      </c>
      <c r="E4" s="120">
        <v>44941</v>
      </c>
      <c r="F4" s="121">
        <v>234157</v>
      </c>
      <c r="G4" s="119">
        <v>2023</v>
      </c>
      <c r="H4" s="119" t="s">
        <v>14</v>
      </c>
      <c r="I4" s="119" t="s">
        <v>22</v>
      </c>
      <c r="J4" s="119" t="s">
        <v>87</v>
      </c>
    </row>
    <row r="5" spans="1:10" ht="20.25" hidden="1" customHeight="1" x14ac:dyDescent="0.5">
      <c r="A5" s="119" t="s">
        <v>163</v>
      </c>
      <c r="B5" s="119" t="s">
        <v>159</v>
      </c>
      <c r="C5" s="119" t="s">
        <v>155</v>
      </c>
      <c r="D5" s="119" t="s">
        <v>7</v>
      </c>
      <c r="E5" s="120">
        <v>44735</v>
      </c>
      <c r="F5" s="121">
        <v>10209</v>
      </c>
      <c r="G5" s="119">
        <v>2022</v>
      </c>
      <c r="H5" s="119" t="s">
        <v>11</v>
      </c>
      <c r="I5" s="119" t="s">
        <v>5</v>
      </c>
      <c r="J5" s="119" t="s">
        <v>76</v>
      </c>
    </row>
    <row r="6" spans="1:10" ht="20.25" hidden="1" customHeight="1" x14ac:dyDescent="0.5">
      <c r="A6" s="119" t="s">
        <v>166</v>
      </c>
      <c r="B6" s="119" t="s">
        <v>157</v>
      </c>
      <c r="C6" s="119" t="s">
        <v>154</v>
      </c>
      <c r="D6" s="119" t="s">
        <v>8</v>
      </c>
      <c r="E6" s="120">
        <v>44652</v>
      </c>
      <c r="F6" s="121">
        <v>10282</v>
      </c>
      <c r="G6" s="119">
        <v>2022</v>
      </c>
      <c r="H6" s="119" t="s">
        <v>4</v>
      </c>
      <c r="I6" s="119" t="s">
        <v>21</v>
      </c>
      <c r="J6" s="119" t="s">
        <v>45</v>
      </c>
    </row>
    <row r="7" spans="1:10" ht="20.25" customHeight="1" x14ac:dyDescent="0.5">
      <c r="A7" s="119" t="s">
        <v>165</v>
      </c>
      <c r="B7" s="119" t="s">
        <v>406</v>
      </c>
      <c r="C7" s="119" t="s">
        <v>156</v>
      </c>
      <c r="D7" s="119" t="s">
        <v>10</v>
      </c>
      <c r="E7" s="120">
        <v>45150</v>
      </c>
      <c r="F7" s="121">
        <v>189438</v>
      </c>
      <c r="G7" s="119">
        <v>2023</v>
      </c>
      <c r="H7" s="119" t="s">
        <v>19</v>
      </c>
      <c r="I7" s="119" t="s">
        <v>20</v>
      </c>
      <c r="J7" s="119" t="s">
        <v>102</v>
      </c>
    </row>
    <row r="8" spans="1:10" ht="20.25" hidden="1" customHeight="1" x14ac:dyDescent="0.5">
      <c r="A8" s="119" t="s">
        <v>163</v>
      </c>
      <c r="B8" s="119" t="s">
        <v>160</v>
      </c>
      <c r="C8" s="119" t="s">
        <v>155</v>
      </c>
      <c r="D8" s="119" t="s">
        <v>7</v>
      </c>
      <c r="E8" s="120">
        <v>44342</v>
      </c>
      <c r="F8" s="121">
        <v>10690</v>
      </c>
      <c r="G8" s="119">
        <v>2021</v>
      </c>
      <c r="H8" s="119" t="s">
        <v>18</v>
      </c>
      <c r="I8" s="119" t="s">
        <v>22</v>
      </c>
      <c r="J8" s="119" t="s">
        <v>122</v>
      </c>
    </row>
    <row r="9" spans="1:10" ht="20.25" customHeight="1" x14ac:dyDescent="0.5">
      <c r="A9" s="119" t="s">
        <v>165</v>
      </c>
      <c r="B9" s="119" t="s">
        <v>160</v>
      </c>
      <c r="C9" s="119" t="s">
        <v>156</v>
      </c>
      <c r="D9" s="119" t="s">
        <v>10</v>
      </c>
      <c r="E9" s="120">
        <v>44994</v>
      </c>
      <c r="F9" s="121">
        <v>144719</v>
      </c>
      <c r="G9" s="119">
        <v>2023</v>
      </c>
      <c r="H9" s="119" t="s">
        <v>13</v>
      </c>
      <c r="I9" s="119" t="s">
        <v>5</v>
      </c>
      <c r="J9" s="119" t="s">
        <v>87</v>
      </c>
    </row>
    <row r="10" spans="1:10" ht="20.25" hidden="1" customHeight="1" x14ac:dyDescent="0.5">
      <c r="A10" s="119" t="s">
        <v>166</v>
      </c>
      <c r="B10" s="119" t="s">
        <v>160</v>
      </c>
      <c r="C10" s="119" t="s">
        <v>154</v>
      </c>
      <c r="D10" s="119" t="s">
        <v>8</v>
      </c>
      <c r="E10" s="120">
        <v>44453</v>
      </c>
      <c r="F10" s="121">
        <v>10907</v>
      </c>
      <c r="G10" s="119">
        <v>2021</v>
      </c>
      <c r="H10" s="119" t="s">
        <v>19</v>
      </c>
      <c r="I10" s="119" t="s">
        <v>20</v>
      </c>
      <c r="J10" s="119" t="s">
        <v>102</v>
      </c>
    </row>
    <row r="11" spans="1:10" ht="20.25" hidden="1" customHeight="1" x14ac:dyDescent="0.5">
      <c r="A11" s="119" t="s">
        <v>164</v>
      </c>
      <c r="B11" s="119" t="s">
        <v>388</v>
      </c>
      <c r="C11" s="119" t="s">
        <v>153</v>
      </c>
      <c r="D11" s="119" t="s">
        <v>161</v>
      </c>
      <c r="E11" s="120">
        <v>44287</v>
      </c>
      <c r="F11" s="121">
        <v>11014</v>
      </c>
      <c r="G11" s="119">
        <v>2021</v>
      </c>
      <c r="H11" s="119" t="s">
        <v>11</v>
      </c>
      <c r="I11" s="119" t="s">
        <v>5</v>
      </c>
      <c r="J11" s="119" t="s">
        <v>85</v>
      </c>
    </row>
    <row r="12" spans="1:10" ht="20.25" hidden="1" customHeight="1" x14ac:dyDescent="0.5">
      <c r="A12" s="119" t="s">
        <v>164</v>
      </c>
      <c r="B12" s="119" t="s">
        <v>388</v>
      </c>
      <c r="C12" s="119" t="s">
        <v>153</v>
      </c>
      <c r="D12" s="119" t="s">
        <v>161</v>
      </c>
      <c r="E12" s="120">
        <v>44287</v>
      </c>
      <c r="F12" s="121">
        <v>11014</v>
      </c>
      <c r="G12" s="119">
        <v>2021</v>
      </c>
      <c r="H12" s="119" t="s">
        <v>11</v>
      </c>
      <c r="I12" s="119" t="s">
        <v>5</v>
      </c>
      <c r="J12" s="119" t="s">
        <v>85</v>
      </c>
    </row>
    <row r="13" spans="1:10" ht="20.25" customHeight="1" x14ac:dyDescent="0.5">
      <c r="A13" s="119" t="s">
        <v>165</v>
      </c>
      <c r="B13" s="119" t="s">
        <v>406</v>
      </c>
      <c r="C13" s="119" t="s">
        <v>156</v>
      </c>
      <c r="D13" s="119" t="s">
        <v>10</v>
      </c>
      <c r="E13" s="120">
        <v>45203</v>
      </c>
      <c r="F13" s="121">
        <v>100000</v>
      </c>
      <c r="G13" s="119">
        <v>2023</v>
      </c>
      <c r="H13" s="119" t="s">
        <v>4</v>
      </c>
      <c r="I13" s="119" t="s">
        <v>21</v>
      </c>
      <c r="J13" s="119" t="s">
        <v>102</v>
      </c>
    </row>
    <row r="14" spans="1:10" ht="20.25" customHeight="1" x14ac:dyDescent="0.5">
      <c r="A14" s="119" t="s">
        <v>164</v>
      </c>
      <c r="B14" s="119" t="s">
        <v>159</v>
      </c>
      <c r="C14" s="119" t="s">
        <v>153</v>
      </c>
      <c r="D14" s="119" t="s">
        <v>161</v>
      </c>
      <c r="E14" s="120">
        <v>45261</v>
      </c>
      <c r="F14" s="121">
        <v>99595</v>
      </c>
      <c r="G14" s="119">
        <v>2023</v>
      </c>
      <c r="H14" s="119" t="s">
        <v>11</v>
      </c>
      <c r="I14" s="119" t="s">
        <v>5</v>
      </c>
      <c r="J14" s="119" t="s">
        <v>61</v>
      </c>
    </row>
    <row r="15" spans="1:10" ht="20.25" hidden="1" customHeight="1" x14ac:dyDescent="0.5">
      <c r="A15" s="119" t="s">
        <v>164</v>
      </c>
      <c r="B15" s="119" t="s">
        <v>388</v>
      </c>
      <c r="C15" s="119" t="s">
        <v>153</v>
      </c>
      <c r="D15" s="119" t="s">
        <v>161</v>
      </c>
      <c r="E15" s="120">
        <v>44748</v>
      </c>
      <c r="F15" s="121">
        <v>11317</v>
      </c>
      <c r="G15" s="119">
        <v>2022</v>
      </c>
      <c r="H15" s="119" t="s">
        <v>17</v>
      </c>
      <c r="I15" s="119" t="s">
        <v>20</v>
      </c>
      <c r="J15" s="119" t="s">
        <v>142</v>
      </c>
    </row>
    <row r="16" spans="1:10" ht="20.25" customHeight="1" x14ac:dyDescent="0.5">
      <c r="A16" s="119" t="s">
        <v>166</v>
      </c>
      <c r="B16" s="119" t="s">
        <v>159</v>
      </c>
      <c r="C16" s="119" t="s">
        <v>154</v>
      </c>
      <c r="D16" s="119" t="s">
        <v>8</v>
      </c>
      <c r="E16" s="120">
        <v>45252</v>
      </c>
      <c r="F16" s="121">
        <v>99542</v>
      </c>
      <c r="G16" s="119">
        <v>2023</v>
      </c>
      <c r="H16" s="119" t="s">
        <v>16</v>
      </c>
      <c r="I16" s="119" t="s">
        <v>21</v>
      </c>
      <c r="J16" s="119" t="s">
        <v>85</v>
      </c>
    </row>
    <row r="17" spans="1:12" ht="20.25" hidden="1" customHeight="1" x14ac:dyDescent="0.5">
      <c r="A17" s="119" t="s">
        <v>165</v>
      </c>
      <c r="B17" s="119" t="s">
        <v>157</v>
      </c>
      <c r="C17" s="119" t="s">
        <v>156</v>
      </c>
      <c r="D17" s="119" t="s">
        <v>10</v>
      </c>
      <c r="E17" s="120">
        <v>44777</v>
      </c>
      <c r="F17" s="121">
        <v>11497</v>
      </c>
      <c r="G17" s="119">
        <v>2022</v>
      </c>
      <c r="H17" s="119" t="s">
        <v>9</v>
      </c>
      <c r="I17" s="119" t="s">
        <v>22</v>
      </c>
      <c r="J17" s="119" t="s">
        <v>91</v>
      </c>
    </row>
    <row r="18" spans="1:12" ht="20.25" customHeight="1" x14ac:dyDescent="0.5">
      <c r="A18" s="119" t="s">
        <v>166</v>
      </c>
      <c r="B18" s="119" t="s">
        <v>388</v>
      </c>
      <c r="C18" s="119" t="s">
        <v>154</v>
      </c>
      <c r="D18" s="119" t="s">
        <v>8</v>
      </c>
      <c r="E18" s="120">
        <v>45210</v>
      </c>
      <c r="F18" s="121">
        <v>99220</v>
      </c>
      <c r="G18" s="119">
        <v>2023</v>
      </c>
      <c r="H18" s="119" t="s">
        <v>19</v>
      </c>
      <c r="I18" s="119" t="s">
        <v>20</v>
      </c>
      <c r="J18" s="119" t="s">
        <v>66</v>
      </c>
    </row>
    <row r="19" spans="1:12" ht="20.25" hidden="1" customHeight="1" x14ac:dyDescent="0.5">
      <c r="A19" s="119" t="s">
        <v>164</v>
      </c>
      <c r="B19" s="119" t="s">
        <v>159</v>
      </c>
      <c r="C19" s="119" t="s">
        <v>153</v>
      </c>
      <c r="D19" s="119" t="s">
        <v>161</v>
      </c>
      <c r="E19" s="120">
        <v>44412</v>
      </c>
      <c r="F19" s="121">
        <v>12024</v>
      </c>
      <c r="G19" s="119">
        <v>2021</v>
      </c>
      <c r="H19" s="119" t="s">
        <v>4</v>
      </c>
      <c r="I19" s="119" t="s">
        <v>21</v>
      </c>
      <c r="J19" s="119" t="s">
        <v>111</v>
      </c>
    </row>
    <row r="20" spans="1:12" ht="20.25" customHeight="1" x14ac:dyDescent="0.5">
      <c r="A20" s="119" t="s">
        <v>166</v>
      </c>
      <c r="B20" s="119" t="s">
        <v>159</v>
      </c>
      <c r="C20" s="119" t="s">
        <v>154</v>
      </c>
      <c r="D20" s="119" t="s">
        <v>8</v>
      </c>
      <c r="E20" s="120">
        <v>45241</v>
      </c>
      <c r="F20" s="121">
        <v>99202</v>
      </c>
      <c r="G20" s="119">
        <v>2023</v>
      </c>
      <c r="H20" s="119" t="s">
        <v>12</v>
      </c>
      <c r="I20" s="119" t="s">
        <v>21</v>
      </c>
      <c r="J20" s="119" t="s">
        <v>86</v>
      </c>
    </row>
    <row r="21" spans="1:12" ht="20.25" hidden="1" customHeight="1" x14ac:dyDescent="0.5">
      <c r="A21" s="119" t="s">
        <v>164</v>
      </c>
      <c r="B21" s="119" t="s">
        <v>160</v>
      </c>
      <c r="C21" s="119" t="s">
        <v>153</v>
      </c>
      <c r="D21" s="119" t="s">
        <v>161</v>
      </c>
      <c r="E21" s="120">
        <v>44497</v>
      </c>
      <c r="F21" s="121">
        <v>12502</v>
      </c>
      <c r="G21" s="119">
        <v>2021</v>
      </c>
      <c r="H21" s="119" t="s">
        <v>15</v>
      </c>
      <c r="I21" s="119" t="s">
        <v>5</v>
      </c>
      <c r="J21" s="119" t="s">
        <v>74</v>
      </c>
    </row>
    <row r="22" spans="1:12" ht="20.25" customHeight="1" x14ac:dyDescent="0.5">
      <c r="A22" s="119" t="s">
        <v>165</v>
      </c>
      <c r="B22" s="119" t="s">
        <v>160</v>
      </c>
      <c r="C22" s="119" t="s">
        <v>156</v>
      </c>
      <c r="D22" s="119" t="s">
        <v>10</v>
      </c>
      <c r="E22" s="120">
        <v>45274</v>
      </c>
      <c r="F22" s="121">
        <v>99101</v>
      </c>
      <c r="G22" s="119">
        <v>2023</v>
      </c>
      <c r="H22" s="119" t="s">
        <v>18</v>
      </c>
      <c r="I22" s="119" t="s">
        <v>22</v>
      </c>
      <c r="J22" s="119" t="s">
        <v>95</v>
      </c>
    </row>
    <row r="23" spans="1:12" ht="20.25" hidden="1" customHeight="1" x14ac:dyDescent="0.5">
      <c r="A23" s="119" t="s">
        <v>165</v>
      </c>
      <c r="B23" s="119" t="s">
        <v>160</v>
      </c>
      <c r="C23" s="119" t="s">
        <v>156</v>
      </c>
      <c r="D23" s="119" t="s">
        <v>10</v>
      </c>
      <c r="E23" s="120">
        <v>44893</v>
      </c>
      <c r="F23" s="121">
        <v>12968</v>
      </c>
      <c r="G23" s="119">
        <v>2022</v>
      </c>
      <c r="H23" s="119" t="s">
        <v>9</v>
      </c>
      <c r="I23" s="119" t="s">
        <v>22</v>
      </c>
      <c r="J23" s="119" t="s">
        <v>67</v>
      </c>
    </row>
    <row r="24" spans="1:12" ht="20.25" hidden="1" customHeight="1" x14ac:dyDescent="0.5">
      <c r="A24" s="119" t="s">
        <v>164</v>
      </c>
      <c r="B24" s="119" t="s">
        <v>160</v>
      </c>
      <c r="C24" s="119" t="s">
        <v>153</v>
      </c>
      <c r="D24" s="119" t="s">
        <v>161</v>
      </c>
      <c r="E24" s="120">
        <v>44255</v>
      </c>
      <c r="F24" s="121">
        <v>13178</v>
      </c>
      <c r="G24" s="119">
        <v>2021</v>
      </c>
      <c r="H24" s="119" t="s">
        <v>17</v>
      </c>
      <c r="I24" s="119" t="s">
        <v>20</v>
      </c>
      <c r="J24" s="119" t="s">
        <v>82</v>
      </c>
    </row>
    <row r="25" spans="1:12" ht="20.25" hidden="1" customHeight="1" x14ac:dyDescent="0.5">
      <c r="A25" s="119" t="s">
        <v>164</v>
      </c>
      <c r="B25" s="119" t="s">
        <v>160</v>
      </c>
      <c r="C25" s="119" t="s">
        <v>153</v>
      </c>
      <c r="D25" s="119" t="s">
        <v>161</v>
      </c>
      <c r="E25" s="120">
        <v>44255</v>
      </c>
      <c r="F25" s="121">
        <v>13178</v>
      </c>
      <c r="G25" s="119">
        <v>2021</v>
      </c>
      <c r="H25" s="119" t="s">
        <v>17</v>
      </c>
      <c r="I25" s="119" t="s">
        <v>20</v>
      </c>
      <c r="J25" s="119" t="s">
        <v>82</v>
      </c>
    </row>
    <row r="26" spans="1:12" ht="20.25" customHeight="1" x14ac:dyDescent="0.5">
      <c r="A26" s="119" t="s">
        <v>165</v>
      </c>
      <c r="B26" s="119" t="s">
        <v>159</v>
      </c>
      <c r="C26" s="119" t="s">
        <v>156</v>
      </c>
      <c r="D26" s="119" t="s">
        <v>10</v>
      </c>
      <c r="E26" s="120">
        <v>45085</v>
      </c>
      <c r="F26" s="121">
        <v>98483</v>
      </c>
      <c r="G26" s="119">
        <v>2023</v>
      </c>
      <c r="H26" s="119" t="s">
        <v>15</v>
      </c>
      <c r="I26" s="119" t="s">
        <v>5</v>
      </c>
      <c r="J26" s="119" t="s">
        <v>125</v>
      </c>
    </row>
    <row r="27" spans="1:12" ht="20.25" hidden="1" customHeight="1" x14ac:dyDescent="0.5">
      <c r="A27" s="119" t="s">
        <v>164</v>
      </c>
      <c r="B27" s="119" t="s">
        <v>159</v>
      </c>
      <c r="C27" s="119" t="s">
        <v>153</v>
      </c>
      <c r="D27" s="119" t="s">
        <v>161</v>
      </c>
      <c r="E27" s="120">
        <v>44572</v>
      </c>
      <c r="F27" s="121">
        <v>13406</v>
      </c>
      <c r="G27" s="119">
        <v>2022</v>
      </c>
      <c r="H27" s="119" t="s">
        <v>4</v>
      </c>
      <c r="I27" s="119" t="s">
        <v>21</v>
      </c>
      <c r="J27" s="119" t="s">
        <v>36</v>
      </c>
      <c r="L27" s="49"/>
    </row>
    <row r="28" spans="1:12" ht="20.25" hidden="1" customHeight="1" x14ac:dyDescent="0.5">
      <c r="A28" s="119" t="s">
        <v>164</v>
      </c>
      <c r="B28" s="119" t="s">
        <v>157</v>
      </c>
      <c r="C28" s="119" t="s">
        <v>153</v>
      </c>
      <c r="D28" s="119" t="s">
        <v>161</v>
      </c>
      <c r="E28" s="120">
        <v>44838</v>
      </c>
      <c r="F28" s="121">
        <v>13596</v>
      </c>
      <c r="G28" s="119">
        <v>2022</v>
      </c>
      <c r="H28" s="119" t="s">
        <v>17</v>
      </c>
      <c r="I28" s="119" t="s">
        <v>20</v>
      </c>
      <c r="J28" s="119" t="s">
        <v>31</v>
      </c>
    </row>
    <row r="29" spans="1:12" ht="20.25" hidden="1" customHeight="1" x14ac:dyDescent="0.5">
      <c r="A29" s="119" t="s">
        <v>164</v>
      </c>
      <c r="B29" s="119" t="s">
        <v>157</v>
      </c>
      <c r="C29" s="119" t="s">
        <v>153</v>
      </c>
      <c r="D29" s="119" t="s">
        <v>161</v>
      </c>
      <c r="E29" s="120">
        <v>44342</v>
      </c>
      <c r="F29" s="121">
        <v>13644</v>
      </c>
      <c r="G29" s="119">
        <v>2021</v>
      </c>
      <c r="H29" s="119" t="s">
        <v>11</v>
      </c>
      <c r="I29" s="119" t="s">
        <v>5</v>
      </c>
      <c r="J29" s="119" t="s">
        <v>97</v>
      </c>
    </row>
    <row r="30" spans="1:12" ht="20.25" hidden="1" customHeight="1" x14ac:dyDescent="0.5">
      <c r="A30" s="119" t="s">
        <v>164</v>
      </c>
      <c r="B30" s="119" t="s">
        <v>388</v>
      </c>
      <c r="C30" s="119" t="s">
        <v>153</v>
      </c>
      <c r="D30" s="119" t="s">
        <v>161</v>
      </c>
      <c r="E30" s="120">
        <v>44465</v>
      </c>
      <c r="F30" s="121">
        <v>13804</v>
      </c>
      <c r="G30" s="119">
        <v>2021</v>
      </c>
      <c r="H30" s="119" t="s">
        <v>19</v>
      </c>
      <c r="I30" s="119" t="s">
        <v>20</v>
      </c>
      <c r="J30" s="119" t="s">
        <v>93</v>
      </c>
    </row>
    <row r="31" spans="1:12" ht="20.25" hidden="1" customHeight="1" x14ac:dyDescent="0.5">
      <c r="A31" s="119" t="s">
        <v>165</v>
      </c>
      <c r="B31" s="119" t="s">
        <v>388</v>
      </c>
      <c r="C31" s="119" t="s">
        <v>156</v>
      </c>
      <c r="D31" s="119" t="s">
        <v>10</v>
      </c>
      <c r="E31" s="120">
        <v>44547</v>
      </c>
      <c r="F31" s="121">
        <v>13804</v>
      </c>
      <c r="G31" s="119">
        <v>2021</v>
      </c>
      <c r="H31" s="119" t="s">
        <v>17</v>
      </c>
      <c r="I31" s="119" t="s">
        <v>20</v>
      </c>
      <c r="J31" s="119" t="s">
        <v>34</v>
      </c>
    </row>
    <row r="32" spans="1:12" ht="20.25" customHeight="1" x14ac:dyDescent="0.5">
      <c r="A32" s="119" t="s">
        <v>163</v>
      </c>
      <c r="B32" s="119" t="s">
        <v>388</v>
      </c>
      <c r="C32" s="119" t="s">
        <v>155</v>
      </c>
      <c r="D32" s="119" t="s">
        <v>7</v>
      </c>
      <c r="E32" s="120">
        <v>45244</v>
      </c>
      <c r="F32" s="121">
        <v>98116</v>
      </c>
      <c r="G32" s="119">
        <v>2023</v>
      </c>
      <c r="H32" s="119" t="s">
        <v>16</v>
      </c>
      <c r="I32" s="119" t="s">
        <v>21</v>
      </c>
      <c r="J32" s="119" t="s">
        <v>82</v>
      </c>
    </row>
    <row r="33" spans="1:12" ht="20.25" hidden="1" customHeight="1" x14ac:dyDescent="0.5">
      <c r="A33" s="119" t="s">
        <v>165</v>
      </c>
      <c r="B33" s="119" t="s">
        <v>160</v>
      </c>
      <c r="C33" s="119" t="s">
        <v>156</v>
      </c>
      <c r="D33" s="119" t="s">
        <v>10</v>
      </c>
      <c r="E33" s="120">
        <v>44383</v>
      </c>
      <c r="F33" s="121">
        <v>14169</v>
      </c>
      <c r="G33" s="119">
        <v>2021</v>
      </c>
      <c r="H33" s="119" t="s">
        <v>13</v>
      </c>
      <c r="I33" s="119" t="s">
        <v>5</v>
      </c>
      <c r="J33" s="119" t="s">
        <v>135</v>
      </c>
    </row>
    <row r="34" spans="1:12" ht="20.25" customHeight="1" x14ac:dyDescent="0.5">
      <c r="A34" s="119" t="s">
        <v>165</v>
      </c>
      <c r="B34" s="119" t="s">
        <v>388</v>
      </c>
      <c r="C34" s="119" t="s">
        <v>156</v>
      </c>
      <c r="D34" s="119" t="s">
        <v>10</v>
      </c>
      <c r="E34" s="120">
        <v>45114</v>
      </c>
      <c r="F34" s="121">
        <v>96209</v>
      </c>
      <c r="G34" s="119">
        <v>2023</v>
      </c>
      <c r="H34" s="119" t="s">
        <v>6</v>
      </c>
      <c r="I34" s="119" t="s">
        <v>20</v>
      </c>
      <c r="J34" s="119" t="s">
        <v>110</v>
      </c>
    </row>
    <row r="35" spans="1:12" ht="20.25" hidden="1" customHeight="1" x14ac:dyDescent="0.5">
      <c r="A35" s="119" t="s">
        <v>163</v>
      </c>
      <c r="B35" s="119" t="s">
        <v>157</v>
      </c>
      <c r="C35" s="119" t="s">
        <v>155</v>
      </c>
      <c r="D35" s="119" t="s">
        <v>7</v>
      </c>
      <c r="E35" s="120">
        <v>44897</v>
      </c>
      <c r="F35" s="121">
        <v>14692</v>
      </c>
      <c r="G35" s="119">
        <v>2022</v>
      </c>
      <c r="H35" s="119" t="s">
        <v>16</v>
      </c>
      <c r="I35" s="119" t="s">
        <v>21</v>
      </c>
      <c r="J35" s="119" t="s">
        <v>67</v>
      </c>
    </row>
    <row r="36" spans="1:12" ht="20.25" hidden="1" customHeight="1" x14ac:dyDescent="0.5">
      <c r="A36" s="119" t="s">
        <v>163</v>
      </c>
      <c r="B36" s="119" t="s">
        <v>388</v>
      </c>
      <c r="C36" s="119" t="s">
        <v>155</v>
      </c>
      <c r="D36" s="119" t="s">
        <v>7</v>
      </c>
      <c r="E36" s="120">
        <v>44844</v>
      </c>
      <c r="F36" s="121">
        <v>14784</v>
      </c>
      <c r="G36" s="119">
        <v>2022</v>
      </c>
      <c r="H36" s="119" t="s">
        <v>17</v>
      </c>
      <c r="I36" s="119" t="s">
        <v>20</v>
      </c>
      <c r="J36" s="119" t="s">
        <v>61</v>
      </c>
    </row>
    <row r="37" spans="1:12" ht="20.25" hidden="1" customHeight="1" x14ac:dyDescent="0.5">
      <c r="A37" s="119" t="s">
        <v>165</v>
      </c>
      <c r="B37" s="119" t="s">
        <v>388</v>
      </c>
      <c r="C37" s="119" t="s">
        <v>156</v>
      </c>
      <c r="D37" s="119" t="s">
        <v>10</v>
      </c>
      <c r="E37" s="120">
        <v>44860</v>
      </c>
      <c r="F37" s="121">
        <v>15201</v>
      </c>
      <c r="G37" s="119">
        <v>2022</v>
      </c>
      <c r="H37" s="119" t="s">
        <v>13</v>
      </c>
      <c r="I37" s="119" t="s">
        <v>5</v>
      </c>
      <c r="J37" s="119" t="s">
        <v>72</v>
      </c>
      <c r="L37" s="69" t="s">
        <v>261</v>
      </c>
    </row>
    <row r="38" spans="1:12" ht="20.25" customHeight="1" x14ac:dyDescent="0.5">
      <c r="A38" s="119" t="s">
        <v>163</v>
      </c>
      <c r="B38" s="119" t="s">
        <v>160</v>
      </c>
      <c r="C38" s="119" t="s">
        <v>155</v>
      </c>
      <c r="D38" s="119" t="s">
        <v>7</v>
      </c>
      <c r="E38" s="120">
        <v>44972</v>
      </c>
      <c r="F38" s="121">
        <v>95925</v>
      </c>
      <c r="G38" s="119">
        <v>2023</v>
      </c>
      <c r="H38" s="119" t="s">
        <v>14</v>
      </c>
      <c r="I38" s="119" t="s">
        <v>22</v>
      </c>
      <c r="J38" s="119" t="s">
        <v>72</v>
      </c>
      <c r="L38" s="70" t="s">
        <v>13</v>
      </c>
    </row>
    <row r="39" spans="1:12" ht="20.25" hidden="1" customHeight="1" x14ac:dyDescent="0.5">
      <c r="A39" s="119" t="s">
        <v>164</v>
      </c>
      <c r="B39" s="119" t="s">
        <v>160</v>
      </c>
      <c r="C39" s="119" t="s">
        <v>153</v>
      </c>
      <c r="D39" s="119" t="s">
        <v>161</v>
      </c>
      <c r="E39" s="120">
        <v>44825</v>
      </c>
      <c r="F39" s="121">
        <v>15738</v>
      </c>
      <c r="G39" s="119">
        <v>2022</v>
      </c>
      <c r="H39" s="119" t="s">
        <v>9</v>
      </c>
      <c r="I39" s="119" t="s">
        <v>22</v>
      </c>
      <c r="J39" s="119" t="s">
        <v>127</v>
      </c>
      <c r="L39" s="70" t="s">
        <v>11</v>
      </c>
    </row>
    <row r="40" spans="1:12" ht="20.25" hidden="1" customHeight="1" x14ac:dyDescent="0.5">
      <c r="A40" s="119" t="s">
        <v>165</v>
      </c>
      <c r="B40" s="119" t="s">
        <v>388</v>
      </c>
      <c r="C40" s="119" t="s">
        <v>156</v>
      </c>
      <c r="D40" s="119" t="s">
        <v>10</v>
      </c>
      <c r="E40" s="120">
        <v>44894</v>
      </c>
      <c r="F40" s="121">
        <v>16292</v>
      </c>
      <c r="G40" s="119">
        <v>2022</v>
      </c>
      <c r="H40" s="119" t="s">
        <v>16</v>
      </c>
      <c r="I40" s="119" t="s">
        <v>21</v>
      </c>
      <c r="J40" s="119" t="s">
        <v>76</v>
      </c>
      <c r="L40" s="70" t="s">
        <v>15</v>
      </c>
    </row>
    <row r="41" spans="1:12" ht="20.25" hidden="1" customHeight="1" x14ac:dyDescent="0.5">
      <c r="A41" s="119" t="s">
        <v>163</v>
      </c>
      <c r="B41" s="119" t="s">
        <v>160</v>
      </c>
      <c r="C41" s="119" t="s">
        <v>155</v>
      </c>
      <c r="D41" s="119" t="s">
        <v>7</v>
      </c>
      <c r="E41" s="120">
        <v>44568</v>
      </c>
      <c r="F41" s="121">
        <v>16425</v>
      </c>
      <c r="G41" s="119">
        <v>2022</v>
      </c>
      <c r="H41" s="119" t="s">
        <v>13</v>
      </c>
      <c r="I41" s="119" t="s">
        <v>5</v>
      </c>
      <c r="J41" s="119" t="s">
        <v>39</v>
      </c>
      <c r="L41" s="70" t="s">
        <v>4</v>
      </c>
    </row>
    <row r="42" spans="1:12" ht="20.25" customHeight="1" x14ac:dyDescent="0.5">
      <c r="A42" s="119" t="s">
        <v>165</v>
      </c>
      <c r="B42" s="119" t="s">
        <v>157</v>
      </c>
      <c r="C42" s="119" t="s">
        <v>156</v>
      </c>
      <c r="D42" s="119" t="s">
        <v>10</v>
      </c>
      <c r="E42" s="120">
        <v>44929</v>
      </c>
      <c r="F42" s="121">
        <v>95630</v>
      </c>
      <c r="G42" s="119">
        <v>2023</v>
      </c>
      <c r="H42" s="119" t="s">
        <v>15</v>
      </c>
      <c r="I42" s="119" t="s">
        <v>5</v>
      </c>
      <c r="J42" s="119" t="s">
        <v>113</v>
      </c>
      <c r="L42" s="70" t="s">
        <v>16</v>
      </c>
    </row>
    <row r="43" spans="1:12" ht="20.25" hidden="1" customHeight="1" x14ac:dyDescent="0.5">
      <c r="A43" s="119" t="s">
        <v>163</v>
      </c>
      <c r="B43" s="119" t="s">
        <v>388</v>
      </c>
      <c r="C43" s="119" t="s">
        <v>155</v>
      </c>
      <c r="D43" s="119" t="s">
        <v>7</v>
      </c>
      <c r="E43" s="120">
        <v>44774</v>
      </c>
      <c r="F43" s="121">
        <v>16556</v>
      </c>
      <c r="G43" s="119">
        <v>2022</v>
      </c>
      <c r="H43" s="119" t="s">
        <v>11</v>
      </c>
      <c r="I43" s="119" t="s">
        <v>5</v>
      </c>
      <c r="J43" s="119" t="s">
        <v>52</v>
      </c>
      <c r="L43" s="70" t="s">
        <v>12</v>
      </c>
    </row>
    <row r="44" spans="1:12" ht="20.25" hidden="1" customHeight="1" x14ac:dyDescent="0.5">
      <c r="A44" s="119" t="s">
        <v>164</v>
      </c>
      <c r="B44" s="119" t="s">
        <v>160</v>
      </c>
      <c r="C44" s="119" t="s">
        <v>153</v>
      </c>
      <c r="D44" s="119" t="s">
        <v>161</v>
      </c>
      <c r="E44" s="120">
        <v>44500</v>
      </c>
      <c r="F44" s="121">
        <v>16853</v>
      </c>
      <c r="G44" s="119">
        <v>2021</v>
      </c>
      <c r="H44" s="119" t="s">
        <v>16</v>
      </c>
      <c r="I44" s="119" t="s">
        <v>21</v>
      </c>
      <c r="J44" s="119" t="s">
        <v>76</v>
      </c>
      <c r="L44" s="70" t="s">
        <v>14</v>
      </c>
    </row>
    <row r="45" spans="1:12" ht="20.25" customHeight="1" x14ac:dyDescent="0.5">
      <c r="A45" s="119" t="s">
        <v>165</v>
      </c>
      <c r="B45" s="119" t="s">
        <v>388</v>
      </c>
      <c r="C45" s="119" t="s">
        <v>156</v>
      </c>
      <c r="D45" s="119" t="s">
        <v>10</v>
      </c>
      <c r="E45" s="120">
        <v>45203</v>
      </c>
      <c r="F45" s="121">
        <v>95561</v>
      </c>
      <c r="G45" s="119">
        <v>2023</v>
      </c>
      <c r="H45" s="119" t="s">
        <v>4</v>
      </c>
      <c r="I45" s="119" t="s">
        <v>21</v>
      </c>
      <c r="J45" s="119" t="s">
        <v>102</v>
      </c>
      <c r="L45" s="70" t="s">
        <v>9</v>
      </c>
    </row>
    <row r="46" spans="1:12" ht="20.25" hidden="1" customHeight="1" x14ac:dyDescent="0.5">
      <c r="A46" s="119" t="s">
        <v>166</v>
      </c>
      <c r="B46" s="119" t="s">
        <v>157</v>
      </c>
      <c r="C46" s="119" t="s">
        <v>154</v>
      </c>
      <c r="D46" s="119" t="s">
        <v>8</v>
      </c>
      <c r="E46" s="120">
        <v>44838</v>
      </c>
      <c r="F46" s="121">
        <v>16973</v>
      </c>
      <c r="G46" s="119">
        <v>2022</v>
      </c>
      <c r="H46" s="119" t="s">
        <v>15</v>
      </c>
      <c r="I46" s="119" t="s">
        <v>5</v>
      </c>
      <c r="J46" s="119" t="s">
        <v>44</v>
      </c>
      <c r="L46" s="70" t="s">
        <v>18</v>
      </c>
    </row>
    <row r="47" spans="1:12" ht="20.25" customHeight="1" x14ac:dyDescent="0.5">
      <c r="A47" s="119" t="s">
        <v>163</v>
      </c>
      <c r="B47" s="119" t="s">
        <v>160</v>
      </c>
      <c r="C47" s="119" t="s">
        <v>155</v>
      </c>
      <c r="D47" s="119" t="s">
        <v>7</v>
      </c>
      <c r="E47" s="120">
        <v>45058</v>
      </c>
      <c r="F47" s="121">
        <v>95529</v>
      </c>
      <c r="G47" s="119">
        <v>2023</v>
      </c>
      <c r="H47" s="119" t="s">
        <v>17</v>
      </c>
      <c r="I47" s="119" t="s">
        <v>20</v>
      </c>
      <c r="J47" s="119" t="s">
        <v>76</v>
      </c>
      <c r="L47" s="70" t="s">
        <v>19</v>
      </c>
    </row>
    <row r="48" spans="1:12" ht="20.25" customHeight="1" x14ac:dyDescent="0.5">
      <c r="A48" s="119" t="s">
        <v>164</v>
      </c>
      <c r="B48" s="119" t="s">
        <v>388</v>
      </c>
      <c r="C48" s="119" t="s">
        <v>153</v>
      </c>
      <c r="D48" s="119" t="s">
        <v>161</v>
      </c>
      <c r="E48" s="120">
        <v>45177</v>
      </c>
      <c r="F48" s="121">
        <v>95527</v>
      </c>
      <c r="G48" s="119">
        <v>2023</v>
      </c>
      <c r="H48" s="119" t="s">
        <v>13</v>
      </c>
      <c r="I48" s="119" t="s">
        <v>5</v>
      </c>
      <c r="J48" s="119" t="s">
        <v>36</v>
      </c>
      <c r="L48" s="70" t="s">
        <v>17</v>
      </c>
    </row>
    <row r="49" spans="1:12" ht="20.25" hidden="1" customHeight="1" x14ac:dyDescent="0.5">
      <c r="A49" s="119" t="s">
        <v>164</v>
      </c>
      <c r="B49" s="119" t="s">
        <v>160</v>
      </c>
      <c r="C49" s="119" t="s">
        <v>153</v>
      </c>
      <c r="D49" s="119" t="s">
        <v>161</v>
      </c>
      <c r="E49" s="120">
        <v>44497</v>
      </c>
      <c r="F49" s="121">
        <v>17100</v>
      </c>
      <c r="G49" s="119">
        <v>2021</v>
      </c>
      <c r="H49" s="119" t="s">
        <v>4</v>
      </c>
      <c r="I49" s="119" t="s">
        <v>21</v>
      </c>
      <c r="J49" s="119" t="s">
        <v>75</v>
      </c>
      <c r="L49" s="70" t="s">
        <v>6</v>
      </c>
    </row>
    <row r="50" spans="1:12" ht="20.25" hidden="1" customHeight="1" x14ac:dyDescent="0.5">
      <c r="A50" s="119" t="s">
        <v>163</v>
      </c>
      <c r="B50" s="119" t="s">
        <v>388</v>
      </c>
      <c r="C50" s="119" t="s">
        <v>155</v>
      </c>
      <c r="D50" s="119" t="s">
        <v>7</v>
      </c>
      <c r="E50" s="120">
        <v>44851</v>
      </c>
      <c r="F50" s="121">
        <v>17127</v>
      </c>
      <c r="G50" s="119">
        <v>2022</v>
      </c>
      <c r="H50" s="119" t="s">
        <v>16</v>
      </c>
      <c r="I50" s="119" t="s">
        <v>21</v>
      </c>
      <c r="J50" s="119" t="s">
        <v>55</v>
      </c>
    </row>
    <row r="51" spans="1:12" ht="20.25" hidden="1" customHeight="1" x14ac:dyDescent="0.5">
      <c r="A51" s="119" t="s">
        <v>166</v>
      </c>
      <c r="B51" s="119" t="s">
        <v>159</v>
      </c>
      <c r="C51" s="119" t="s">
        <v>154</v>
      </c>
      <c r="D51" s="119" t="s">
        <v>8</v>
      </c>
      <c r="E51" s="120">
        <v>44342</v>
      </c>
      <c r="F51" s="121">
        <v>17186</v>
      </c>
      <c r="G51" s="119">
        <v>2021</v>
      </c>
      <c r="H51" s="119" t="s">
        <v>9</v>
      </c>
      <c r="I51" s="119" t="s">
        <v>22</v>
      </c>
      <c r="J51" s="119" t="s">
        <v>136</v>
      </c>
    </row>
    <row r="52" spans="1:12" ht="20.25" hidden="1" customHeight="1" x14ac:dyDescent="0.5">
      <c r="A52" s="119" t="s">
        <v>166</v>
      </c>
      <c r="B52" s="119" t="s">
        <v>157</v>
      </c>
      <c r="C52" s="119" t="s">
        <v>154</v>
      </c>
      <c r="D52" s="119" t="s">
        <v>8</v>
      </c>
      <c r="E52" s="120">
        <v>44652</v>
      </c>
      <c r="F52" s="121">
        <v>17366</v>
      </c>
      <c r="G52" s="119">
        <v>2022</v>
      </c>
      <c r="H52" s="119" t="s">
        <v>14</v>
      </c>
      <c r="I52" s="119" t="s">
        <v>22</v>
      </c>
      <c r="J52" s="119" t="s">
        <v>48</v>
      </c>
    </row>
    <row r="53" spans="1:12" ht="20.25" customHeight="1" x14ac:dyDescent="0.5">
      <c r="A53" s="119" t="s">
        <v>166</v>
      </c>
      <c r="B53" s="119" t="s">
        <v>388</v>
      </c>
      <c r="C53" s="119" t="s">
        <v>154</v>
      </c>
      <c r="D53" s="119" t="s">
        <v>8</v>
      </c>
      <c r="E53" s="120">
        <v>45244</v>
      </c>
      <c r="F53" s="121">
        <v>94904</v>
      </c>
      <c r="G53" s="119">
        <v>2023</v>
      </c>
      <c r="H53" s="119" t="s">
        <v>12</v>
      </c>
      <c r="I53" s="119" t="s">
        <v>21</v>
      </c>
      <c r="J53" s="119" t="s">
        <v>62</v>
      </c>
    </row>
    <row r="54" spans="1:12" ht="20.25" customHeight="1" x14ac:dyDescent="0.5">
      <c r="A54" s="119" t="s">
        <v>166</v>
      </c>
      <c r="B54" s="119" t="s">
        <v>157</v>
      </c>
      <c r="C54" s="119" t="s">
        <v>154</v>
      </c>
      <c r="D54" s="119" t="s">
        <v>8</v>
      </c>
      <c r="E54" s="120">
        <v>45092</v>
      </c>
      <c r="F54" s="121">
        <v>94652</v>
      </c>
      <c r="G54" s="119">
        <v>2023</v>
      </c>
      <c r="H54" s="119" t="s">
        <v>14</v>
      </c>
      <c r="I54" s="119" t="s">
        <v>22</v>
      </c>
      <c r="J54" s="119" t="s">
        <v>75</v>
      </c>
    </row>
    <row r="55" spans="1:12" ht="20.25" hidden="1" customHeight="1" x14ac:dyDescent="0.5">
      <c r="A55" s="119" t="s">
        <v>164</v>
      </c>
      <c r="B55" s="119" t="s">
        <v>160</v>
      </c>
      <c r="C55" s="119" t="s">
        <v>153</v>
      </c>
      <c r="D55" s="119" t="s">
        <v>161</v>
      </c>
      <c r="E55" s="120">
        <v>44503</v>
      </c>
      <c r="F55" s="121">
        <v>17929</v>
      </c>
      <c r="G55" s="119">
        <v>2021</v>
      </c>
      <c r="H55" s="119" t="s">
        <v>9</v>
      </c>
      <c r="I55" s="119" t="s">
        <v>22</v>
      </c>
      <c r="J55" s="119" t="s">
        <v>79</v>
      </c>
    </row>
    <row r="56" spans="1:12" ht="20.25" hidden="1" customHeight="1" x14ac:dyDescent="0.5">
      <c r="A56" s="119" t="s">
        <v>164</v>
      </c>
      <c r="B56" s="119" t="s">
        <v>388</v>
      </c>
      <c r="C56" s="119" t="s">
        <v>153</v>
      </c>
      <c r="D56" s="119" t="s">
        <v>161</v>
      </c>
      <c r="E56" s="120">
        <v>44586</v>
      </c>
      <c r="F56" s="121">
        <v>18018</v>
      </c>
      <c r="G56" s="119">
        <v>2022</v>
      </c>
      <c r="H56" s="119" t="s">
        <v>4</v>
      </c>
      <c r="I56" s="119" t="s">
        <v>21</v>
      </c>
      <c r="J56" s="119" t="s">
        <v>135</v>
      </c>
    </row>
    <row r="57" spans="1:12" ht="20.25" customHeight="1" x14ac:dyDescent="0.5">
      <c r="A57" s="119" t="s">
        <v>163</v>
      </c>
      <c r="B57" s="119" t="s">
        <v>159</v>
      </c>
      <c r="C57" s="119" t="s">
        <v>155</v>
      </c>
      <c r="D57" s="119" t="s">
        <v>7</v>
      </c>
      <c r="E57" s="120">
        <v>45233</v>
      </c>
      <c r="F57" s="121">
        <v>94240</v>
      </c>
      <c r="G57" s="119">
        <v>2023</v>
      </c>
      <c r="H57" s="119" t="s">
        <v>12</v>
      </c>
      <c r="I57" s="119" t="s">
        <v>21</v>
      </c>
      <c r="J57" s="119" t="s">
        <v>107</v>
      </c>
    </row>
    <row r="58" spans="1:12" ht="20.25" hidden="1" customHeight="1" x14ac:dyDescent="0.5">
      <c r="A58" s="119" t="s">
        <v>166</v>
      </c>
      <c r="B58" s="119" t="s">
        <v>159</v>
      </c>
      <c r="C58" s="119" t="s">
        <v>154</v>
      </c>
      <c r="D58" s="119" t="s">
        <v>8</v>
      </c>
      <c r="E58" s="120">
        <v>44707</v>
      </c>
      <c r="F58" s="121">
        <v>18144</v>
      </c>
      <c r="G58" s="119">
        <v>2022</v>
      </c>
      <c r="H58" s="119" t="s">
        <v>12</v>
      </c>
      <c r="I58" s="119" t="s">
        <v>21</v>
      </c>
      <c r="J58" s="119" t="s">
        <v>59</v>
      </c>
    </row>
    <row r="59" spans="1:12" ht="20.25" hidden="1" customHeight="1" x14ac:dyDescent="0.5">
      <c r="A59" s="119" t="s">
        <v>164</v>
      </c>
      <c r="B59" s="119" t="s">
        <v>160</v>
      </c>
      <c r="C59" s="119" t="s">
        <v>153</v>
      </c>
      <c r="D59" s="119" t="s">
        <v>161</v>
      </c>
      <c r="E59" s="120">
        <v>44777</v>
      </c>
      <c r="F59" s="121">
        <v>18340</v>
      </c>
      <c r="G59" s="119">
        <v>2022</v>
      </c>
      <c r="H59" s="119" t="s">
        <v>12</v>
      </c>
      <c r="I59" s="119" t="s">
        <v>21</v>
      </c>
      <c r="J59" s="119" t="s">
        <v>125</v>
      </c>
    </row>
    <row r="60" spans="1:12" ht="20.25" hidden="1" customHeight="1" x14ac:dyDescent="0.5">
      <c r="A60" s="119" t="s">
        <v>163</v>
      </c>
      <c r="B60" s="119" t="s">
        <v>388</v>
      </c>
      <c r="C60" s="119" t="s">
        <v>155</v>
      </c>
      <c r="D60" s="119" t="s">
        <v>7</v>
      </c>
      <c r="E60" s="120">
        <v>44508</v>
      </c>
      <c r="F60" s="121">
        <v>18377</v>
      </c>
      <c r="G60" s="119">
        <v>2021</v>
      </c>
      <c r="H60" s="119" t="s">
        <v>16</v>
      </c>
      <c r="I60" s="119" t="s">
        <v>21</v>
      </c>
      <c r="J60" s="119" t="s">
        <v>130</v>
      </c>
    </row>
    <row r="61" spans="1:12" ht="20.25" hidden="1" customHeight="1" x14ac:dyDescent="0.5">
      <c r="A61" s="119" t="s">
        <v>163</v>
      </c>
      <c r="B61" s="119" t="s">
        <v>159</v>
      </c>
      <c r="C61" s="119" t="s">
        <v>155</v>
      </c>
      <c r="D61" s="119" t="s">
        <v>7</v>
      </c>
      <c r="E61" s="120">
        <v>44199</v>
      </c>
      <c r="F61" s="121">
        <v>18410</v>
      </c>
      <c r="G61" s="119">
        <v>2021</v>
      </c>
      <c r="H61" s="119" t="s">
        <v>15</v>
      </c>
      <c r="I61" s="119" t="s">
        <v>5</v>
      </c>
      <c r="J61" s="119" t="s">
        <v>29</v>
      </c>
    </row>
    <row r="62" spans="1:12" ht="20.25" hidden="1" customHeight="1" x14ac:dyDescent="0.5">
      <c r="A62" s="119" t="s">
        <v>163</v>
      </c>
      <c r="B62" s="119" t="s">
        <v>159</v>
      </c>
      <c r="C62" s="119" t="s">
        <v>155</v>
      </c>
      <c r="D62" s="119" t="s">
        <v>7</v>
      </c>
      <c r="E62" s="120">
        <v>44199</v>
      </c>
      <c r="F62" s="121">
        <v>18410</v>
      </c>
      <c r="G62" s="119">
        <v>2021</v>
      </c>
      <c r="H62" s="119" t="s">
        <v>15</v>
      </c>
      <c r="I62" s="119" t="s">
        <v>5</v>
      </c>
      <c r="J62" s="119" t="s">
        <v>29</v>
      </c>
    </row>
    <row r="63" spans="1:12" ht="20.25" hidden="1" customHeight="1" x14ac:dyDescent="0.5">
      <c r="A63" s="119" t="s">
        <v>166</v>
      </c>
      <c r="B63" s="119" t="s">
        <v>157</v>
      </c>
      <c r="C63" s="119" t="s">
        <v>154</v>
      </c>
      <c r="D63" s="119" t="s">
        <v>8</v>
      </c>
      <c r="E63" s="120">
        <v>44539</v>
      </c>
      <c r="F63" s="121">
        <v>18703</v>
      </c>
      <c r="G63" s="119">
        <v>2021</v>
      </c>
      <c r="H63" s="119" t="s">
        <v>4</v>
      </c>
      <c r="I63" s="119" t="s">
        <v>21</v>
      </c>
      <c r="J63" s="119" t="s">
        <v>120</v>
      </c>
    </row>
    <row r="64" spans="1:12" ht="20.25" hidden="1" customHeight="1" x14ac:dyDescent="0.5">
      <c r="A64" s="119" t="s">
        <v>164</v>
      </c>
      <c r="B64" s="119" t="s">
        <v>388</v>
      </c>
      <c r="C64" s="119" t="s">
        <v>153</v>
      </c>
      <c r="D64" s="119" t="s">
        <v>161</v>
      </c>
      <c r="E64" s="120">
        <v>44777</v>
      </c>
      <c r="F64" s="121">
        <v>18717</v>
      </c>
      <c r="G64" s="119">
        <v>2022</v>
      </c>
      <c r="H64" s="119" t="s">
        <v>12</v>
      </c>
      <c r="I64" s="119" t="s">
        <v>21</v>
      </c>
      <c r="J64" s="119" t="s">
        <v>137</v>
      </c>
    </row>
    <row r="65" spans="1:10" ht="20.25" hidden="1" customHeight="1" x14ac:dyDescent="0.5">
      <c r="A65" s="119" t="s">
        <v>166</v>
      </c>
      <c r="B65" s="119" t="s">
        <v>388</v>
      </c>
      <c r="C65" s="119" t="s">
        <v>154</v>
      </c>
      <c r="D65" s="119" t="s">
        <v>8</v>
      </c>
      <c r="E65" s="120">
        <v>44465</v>
      </c>
      <c r="F65" s="121">
        <v>18760</v>
      </c>
      <c r="G65" s="119">
        <v>2021</v>
      </c>
      <c r="H65" s="119" t="s">
        <v>17</v>
      </c>
      <c r="I65" s="119" t="s">
        <v>20</v>
      </c>
      <c r="J65" s="119" t="s">
        <v>115</v>
      </c>
    </row>
    <row r="66" spans="1:10" ht="20.25" customHeight="1" x14ac:dyDescent="0.5">
      <c r="A66" s="119" t="s">
        <v>165</v>
      </c>
      <c r="B66" s="119" t="s">
        <v>388</v>
      </c>
      <c r="C66" s="119" t="s">
        <v>156</v>
      </c>
      <c r="D66" s="119" t="s">
        <v>10</v>
      </c>
      <c r="E66" s="120">
        <v>45001</v>
      </c>
      <c r="F66" s="121">
        <v>93577</v>
      </c>
      <c r="G66" s="119">
        <v>2023</v>
      </c>
      <c r="H66" s="119" t="s">
        <v>11</v>
      </c>
      <c r="I66" s="119" t="s">
        <v>5</v>
      </c>
      <c r="J66" s="119" t="s">
        <v>100</v>
      </c>
    </row>
    <row r="67" spans="1:10" ht="20.25" hidden="1" customHeight="1" x14ac:dyDescent="0.5">
      <c r="A67" s="119" t="s">
        <v>166</v>
      </c>
      <c r="B67" s="119" t="s">
        <v>160</v>
      </c>
      <c r="C67" s="119" t="s">
        <v>154</v>
      </c>
      <c r="D67" s="119" t="s">
        <v>8</v>
      </c>
      <c r="E67" s="120">
        <v>44608</v>
      </c>
      <c r="F67" s="121">
        <v>18896</v>
      </c>
      <c r="G67" s="119">
        <v>2022</v>
      </c>
      <c r="H67" s="119" t="s">
        <v>9</v>
      </c>
      <c r="I67" s="119" t="s">
        <v>22</v>
      </c>
      <c r="J67" s="119" t="s">
        <v>25</v>
      </c>
    </row>
    <row r="68" spans="1:10" ht="20.25" hidden="1" customHeight="1" x14ac:dyDescent="0.5">
      <c r="A68" s="119" t="s">
        <v>164</v>
      </c>
      <c r="B68" s="119" t="s">
        <v>159</v>
      </c>
      <c r="C68" s="119" t="s">
        <v>153</v>
      </c>
      <c r="D68" s="119" t="s">
        <v>161</v>
      </c>
      <c r="E68" s="120">
        <v>44221</v>
      </c>
      <c r="F68" s="121">
        <v>18981</v>
      </c>
      <c r="G68" s="119">
        <v>2021</v>
      </c>
      <c r="H68" s="119" t="s">
        <v>18</v>
      </c>
      <c r="I68" s="119" t="s">
        <v>22</v>
      </c>
      <c r="J68" s="119" t="s">
        <v>116</v>
      </c>
    </row>
    <row r="69" spans="1:10" ht="20.25" hidden="1" customHeight="1" x14ac:dyDescent="0.5">
      <c r="A69" s="119" t="s">
        <v>164</v>
      </c>
      <c r="B69" s="119" t="s">
        <v>159</v>
      </c>
      <c r="C69" s="119" t="s">
        <v>153</v>
      </c>
      <c r="D69" s="119" t="s">
        <v>161</v>
      </c>
      <c r="E69" s="120">
        <v>44221</v>
      </c>
      <c r="F69" s="121">
        <v>18981</v>
      </c>
      <c r="G69" s="119">
        <v>2021</v>
      </c>
      <c r="H69" s="119" t="s">
        <v>18</v>
      </c>
      <c r="I69" s="119" t="s">
        <v>22</v>
      </c>
      <c r="J69" s="119" t="s">
        <v>116</v>
      </c>
    </row>
    <row r="70" spans="1:10" ht="20.25" customHeight="1" x14ac:dyDescent="0.5">
      <c r="A70" s="119" t="s">
        <v>166</v>
      </c>
      <c r="B70" s="119" t="s">
        <v>160</v>
      </c>
      <c r="C70" s="119" t="s">
        <v>154</v>
      </c>
      <c r="D70" s="119" t="s">
        <v>8</v>
      </c>
      <c r="E70" s="120">
        <v>45022</v>
      </c>
      <c r="F70" s="121">
        <v>93159</v>
      </c>
      <c r="G70" s="119">
        <v>2023</v>
      </c>
      <c r="H70" s="119" t="s">
        <v>9</v>
      </c>
      <c r="I70" s="119" t="s">
        <v>22</v>
      </c>
      <c r="J70" s="119" t="s">
        <v>52</v>
      </c>
    </row>
    <row r="71" spans="1:10" ht="20.25" customHeight="1" x14ac:dyDescent="0.5">
      <c r="A71" s="119" t="s">
        <v>163</v>
      </c>
      <c r="B71" s="119" t="s">
        <v>388</v>
      </c>
      <c r="C71" s="119" t="s">
        <v>155</v>
      </c>
      <c r="D71" s="119" t="s">
        <v>7</v>
      </c>
      <c r="E71" s="120">
        <v>45258</v>
      </c>
      <c r="F71" s="121">
        <v>92891</v>
      </c>
      <c r="G71" s="119">
        <v>2023</v>
      </c>
      <c r="H71" s="119" t="s">
        <v>14</v>
      </c>
      <c r="I71" s="119" t="s">
        <v>22</v>
      </c>
      <c r="J71" s="119" t="s">
        <v>84</v>
      </c>
    </row>
    <row r="72" spans="1:10" ht="20.25" hidden="1" customHeight="1" x14ac:dyDescent="0.5">
      <c r="A72" s="119" t="s">
        <v>166</v>
      </c>
      <c r="B72" s="119" t="s">
        <v>388</v>
      </c>
      <c r="C72" s="119" t="s">
        <v>154</v>
      </c>
      <c r="D72" s="119" t="s">
        <v>8</v>
      </c>
      <c r="E72" s="120">
        <v>44361</v>
      </c>
      <c r="F72" s="121">
        <v>20003</v>
      </c>
      <c r="G72" s="119">
        <v>2021</v>
      </c>
      <c r="H72" s="119" t="s">
        <v>16</v>
      </c>
      <c r="I72" s="119" t="s">
        <v>21</v>
      </c>
      <c r="J72" s="119" t="s">
        <v>109</v>
      </c>
    </row>
    <row r="73" spans="1:10" ht="20.25" hidden="1" customHeight="1" x14ac:dyDescent="0.5">
      <c r="A73" s="119" t="s">
        <v>166</v>
      </c>
      <c r="B73" s="119" t="s">
        <v>160</v>
      </c>
      <c r="C73" s="119" t="s">
        <v>154</v>
      </c>
      <c r="D73" s="119" t="s">
        <v>8</v>
      </c>
      <c r="E73" s="120">
        <v>44869</v>
      </c>
      <c r="F73" s="121">
        <v>20045</v>
      </c>
      <c r="G73" s="119">
        <v>2022</v>
      </c>
      <c r="H73" s="119" t="s">
        <v>11</v>
      </c>
      <c r="I73" s="119" t="s">
        <v>5</v>
      </c>
      <c r="J73" s="119" t="s">
        <v>142</v>
      </c>
    </row>
    <row r="74" spans="1:10" ht="20.25" hidden="1" customHeight="1" x14ac:dyDescent="0.5">
      <c r="A74" s="119" t="s">
        <v>165</v>
      </c>
      <c r="B74" s="119" t="s">
        <v>388</v>
      </c>
      <c r="C74" s="119" t="s">
        <v>156</v>
      </c>
      <c r="D74" s="119" t="s">
        <v>10</v>
      </c>
      <c r="E74" s="120">
        <v>44756</v>
      </c>
      <c r="F74" s="121">
        <v>20106</v>
      </c>
      <c r="G74" s="119">
        <v>2022</v>
      </c>
      <c r="H74" s="119" t="s">
        <v>14</v>
      </c>
      <c r="I74" s="119" t="s">
        <v>22</v>
      </c>
      <c r="J74" s="119" t="s">
        <v>78</v>
      </c>
    </row>
    <row r="75" spans="1:10" ht="20.25" customHeight="1" x14ac:dyDescent="0.5">
      <c r="A75" s="119" t="s">
        <v>165</v>
      </c>
      <c r="B75" s="119" t="s">
        <v>157</v>
      </c>
      <c r="C75" s="119" t="s">
        <v>156</v>
      </c>
      <c r="D75" s="119" t="s">
        <v>10</v>
      </c>
      <c r="E75" s="120">
        <v>45121</v>
      </c>
      <c r="F75" s="121">
        <v>91812</v>
      </c>
      <c r="G75" s="119">
        <v>2023</v>
      </c>
      <c r="H75" s="119" t="s">
        <v>19</v>
      </c>
      <c r="I75" s="119" t="s">
        <v>20</v>
      </c>
      <c r="J75" s="119" t="s">
        <v>120</v>
      </c>
    </row>
    <row r="76" spans="1:10" ht="20.25" customHeight="1" x14ac:dyDescent="0.5">
      <c r="A76" s="119" t="s">
        <v>164</v>
      </c>
      <c r="B76" s="119" t="s">
        <v>160</v>
      </c>
      <c r="C76" s="119" t="s">
        <v>153</v>
      </c>
      <c r="D76" s="119" t="s">
        <v>161</v>
      </c>
      <c r="E76" s="120">
        <v>45106</v>
      </c>
      <c r="F76" s="121">
        <v>90967</v>
      </c>
      <c r="G76" s="119">
        <v>2023</v>
      </c>
      <c r="H76" s="119" t="s">
        <v>9</v>
      </c>
      <c r="I76" s="119" t="s">
        <v>22</v>
      </c>
      <c r="J76" s="119" t="s">
        <v>31</v>
      </c>
    </row>
    <row r="77" spans="1:10" ht="20.25" customHeight="1" x14ac:dyDescent="0.5">
      <c r="A77" s="119" t="s">
        <v>166</v>
      </c>
      <c r="B77" s="119" t="s">
        <v>160</v>
      </c>
      <c r="C77" s="119" t="s">
        <v>154</v>
      </c>
      <c r="D77" s="119" t="s">
        <v>8</v>
      </c>
      <c r="E77" s="120">
        <v>45245</v>
      </c>
      <c r="F77" s="121">
        <v>90717</v>
      </c>
      <c r="G77" s="119">
        <v>2023</v>
      </c>
      <c r="H77" s="119" t="s">
        <v>11</v>
      </c>
      <c r="I77" s="119" t="s">
        <v>5</v>
      </c>
      <c r="J77" s="119" t="s">
        <v>46</v>
      </c>
    </row>
    <row r="78" spans="1:10" ht="20.25" hidden="1" customHeight="1" x14ac:dyDescent="0.5">
      <c r="A78" s="119" t="s">
        <v>166</v>
      </c>
      <c r="B78" s="119" t="s">
        <v>159</v>
      </c>
      <c r="C78" s="119" t="s">
        <v>154</v>
      </c>
      <c r="D78" s="119" t="s">
        <v>8</v>
      </c>
      <c r="E78" s="120">
        <v>44287</v>
      </c>
      <c r="F78" s="121">
        <v>21039</v>
      </c>
      <c r="G78" s="119">
        <v>2021</v>
      </c>
      <c r="H78" s="119" t="s">
        <v>11</v>
      </c>
      <c r="I78" s="119" t="s">
        <v>5</v>
      </c>
      <c r="J78" s="119" t="s">
        <v>130</v>
      </c>
    </row>
    <row r="79" spans="1:10" ht="20.25" hidden="1" customHeight="1" x14ac:dyDescent="0.5">
      <c r="A79" s="119" t="s">
        <v>165</v>
      </c>
      <c r="B79" s="119" t="s">
        <v>159</v>
      </c>
      <c r="C79" s="119" t="s">
        <v>156</v>
      </c>
      <c r="D79" s="119" t="s">
        <v>10</v>
      </c>
      <c r="E79" s="120">
        <v>44912</v>
      </c>
      <c r="F79" s="121">
        <v>21217</v>
      </c>
      <c r="G79" s="119">
        <v>2022</v>
      </c>
      <c r="H79" s="119" t="s">
        <v>9</v>
      </c>
      <c r="I79" s="119" t="s">
        <v>22</v>
      </c>
      <c r="J79" s="119" t="s">
        <v>103</v>
      </c>
    </row>
    <row r="80" spans="1:10" ht="20.25" customHeight="1" x14ac:dyDescent="0.5">
      <c r="A80" s="119" t="s">
        <v>164</v>
      </c>
      <c r="B80" s="119" t="s">
        <v>388</v>
      </c>
      <c r="C80" s="119" t="s">
        <v>153</v>
      </c>
      <c r="D80" s="119" t="s">
        <v>161</v>
      </c>
      <c r="E80" s="120">
        <v>45107</v>
      </c>
      <c r="F80" s="121">
        <v>90599</v>
      </c>
      <c r="G80" s="119">
        <v>2023</v>
      </c>
      <c r="H80" s="119" t="s">
        <v>11</v>
      </c>
      <c r="I80" s="119" t="s">
        <v>5</v>
      </c>
      <c r="J80" s="119" t="s">
        <v>37</v>
      </c>
    </row>
    <row r="81" spans="1:12" ht="20.25" customHeight="1" x14ac:dyDescent="0.5">
      <c r="A81" s="119" t="s">
        <v>164</v>
      </c>
      <c r="B81" s="119" t="s">
        <v>388</v>
      </c>
      <c r="C81" s="119" t="s">
        <v>153</v>
      </c>
      <c r="D81" s="119" t="s">
        <v>161</v>
      </c>
      <c r="E81" s="120">
        <v>45184</v>
      </c>
      <c r="F81" s="121">
        <v>90387</v>
      </c>
      <c r="G81" s="119">
        <v>2023</v>
      </c>
      <c r="H81" s="119" t="s">
        <v>14</v>
      </c>
      <c r="I81" s="119" t="s">
        <v>22</v>
      </c>
      <c r="J81" s="119" t="s">
        <v>42</v>
      </c>
    </row>
    <row r="82" spans="1:12" ht="20.25" hidden="1" customHeight="1" x14ac:dyDescent="0.5">
      <c r="A82" s="119" t="s">
        <v>163</v>
      </c>
      <c r="B82" s="119" t="s">
        <v>160</v>
      </c>
      <c r="C82" s="119" t="s">
        <v>155</v>
      </c>
      <c r="D82" s="119" t="s">
        <v>7</v>
      </c>
      <c r="E82" s="120">
        <v>44528</v>
      </c>
      <c r="F82" s="121">
        <v>21780</v>
      </c>
      <c r="G82" s="119">
        <v>2021</v>
      </c>
      <c r="H82" s="119" t="s">
        <v>17</v>
      </c>
      <c r="I82" s="119" t="s">
        <v>20</v>
      </c>
      <c r="J82" s="119" t="s">
        <v>124</v>
      </c>
    </row>
    <row r="83" spans="1:12" ht="20.25" hidden="1" customHeight="1" x14ac:dyDescent="0.5">
      <c r="A83" s="119" t="s">
        <v>164</v>
      </c>
      <c r="B83" s="119" t="s">
        <v>160</v>
      </c>
      <c r="C83" s="119" t="s">
        <v>153</v>
      </c>
      <c r="D83" s="119" t="s">
        <v>161</v>
      </c>
      <c r="E83" s="120">
        <v>44620</v>
      </c>
      <c r="F83" s="121">
        <v>21987</v>
      </c>
      <c r="G83" s="119">
        <v>2022</v>
      </c>
      <c r="H83" s="119" t="s">
        <v>16</v>
      </c>
      <c r="I83" s="119" t="s">
        <v>21</v>
      </c>
      <c r="J83" s="119" t="s">
        <v>124</v>
      </c>
    </row>
    <row r="84" spans="1:12" ht="20.25" hidden="1" customHeight="1" x14ac:dyDescent="0.5">
      <c r="A84" s="119" t="s">
        <v>165</v>
      </c>
      <c r="B84" s="119" t="s">
        <v>159</v>
      </c>
      <c r="C84" s="119" t="s">
        <v>156</v>
      </c>
      <c r="D84" s="119" t="s">
        <v>10</v>
      </c>
      <c r="E84" s="120">
        <v>44487</v>
      </c>
      <c r="F84" s="121">
        <v>22172</v>
      </c>
      <c r="G84" s="119">
        <v>2021</v>
      </c>
      <c r="H84" s="119" t="s">
        <v>14</v>
      </c>
      <c r="I84" s="119" t="s">
        <v>22</v>
      </c>
      <c r="J84" s="119" t="s">
        <v>54</v>
      </c>
    </row>
    <row r="85" spans="1:12" ht="20.25" customHeight="1" x14ac:dyDescent="0.5">
      <c r="A85" s="119" t="s">
        <v>165</v>
      </c>
      <c r="B85" s="119" t="s">
        <v>157</v>
      </c>
      <c r="C85" s="119" t="s">
        <v>156</v>
      </c>
      <c r="D85" s="119" t="s">
        <v>10</v>
      </c>
      <c r="E85" s="120">
        <v>45176</v>
      </c>
      <c r="F85" s="121">
        <v>90340</v>
      </c>
      <c r="G85" s="119">
        <v>2023</v>
      </c>
      <c r="H85" s="119" t="s">
        <v>13</v>
      </c>
      <c r="I85" s="119" t="s">
        <v>5</v>
      </c>
      <c r="J85" s="119" t="s">
        <v>111</v>
      </c>
    </row>
    <row r="86" spans="1:12" ht="20.25" hidden="1" customHeight="1" x14ac:dyDescent="0.5">
      <c r="A86" s="119" t="s">
        <v>164</v>
      </c>
      <c r="B86" s="119" t="s">
        <v>160</v>
      </c>
      <c r="C86" s="119" t="s">
        <v>153</v>
      </c>
      <c r="D86" s="119" t="s">
        <v>161</v>
      </c>
      <c r="E86" s="120">
        <v>44546</v>
      </c>
      <c r="F86" s="121">
        <v>22781</v>
      </c>
      <c r="G86" s="119">
        <v>2021</v>
      </c>
      <c r="H86" s="119" t="s">
        <v>6</v>
      </c>
      <c r="I86" s="119" t="s">
        <v>20</v>
      </c>
      <c r="J86" s="119" t="s">
        <v>83</v>
      </c>
    </row>
    <row r="87" spans="1:12" ht="20.25" hidden="1" customHeight="1" x14ac:dyDescent="0.5">
      <c r="A87" s="119" t="s">
        <v>166</v>
      </c>
      <c r="B87" s="119" t="s">
        <v>388</v>
      </c>
      <c r="C87" s="119" t="s">
        <v>154</v>
      </c>
      <c r="D87" s="119" t="s">
        <v>8</v>
      </c>
      <c r="E87" s="120">
        <v>44867</v>
      </c>
      <c r="F87" s="121">
        <v>23025</v>
      </c>
      <c r="G87" s="119">
        <v>2022</v>
      </c>
      <c r="H87" s="119" t="s">
        <v>11</v>
      </c>
      <c r="I87" s="119" t="s">
        <v>5</v>
      </c>
      <c r="J87" s="119" t="s">
        <v>31</v>
      </c>
    </row>
    <row r="88" spans="1:12" ht="20.25" hidden="1" customHeight="1" x14ac:dyDescent="0.5">
      <c r="A88" s="119" t="s">
        <v>165</v>
      </c>
      <c r="B88" s="119" t="s">
        <v>160</v>
      </c>
      <c r="C88" s="119" t="s">
        <v>156</v>
      </c>
      <c r="D88" s="119" t="s">
        <v>10</v>
      </c>
      <c r="E88" s="120">
        <v>44448</v>
      </c>
      <c r="F88" s="121">
        <v>23168</v>
      </c>
      <c r="G88" s="119">
        <v>2021</v>
      </c>
      <c r="H88" s="119" t="s">
        <v>17</v>
      </c>
      <c r="I88" s="119" t="s">
        <v>20</v>
      </c>
      <c r="J88" s="119" t="s">
        <v>145</v>
      </c>
    </row>
    <row r="89" spans="1:12" ht="20.25" hidden="1" customHeight="1" x14ac:dyDescent="0.5">
      <c r="A89" s="119" t="s">
        <v>164</v>
      </c>
      <c r="B89" s="119" t="s">
        <v>159</v>
      </c>
      <c r="C89" s="119" t="s">
        <v>153</v>
      </c>
      <c r="D89" s="119" t="s">
        <v>161</v>
      </c>
      <c r="E89" s="120">
        <v>44868</v>
      </c>
      <c r="F89" s="121">
        <v>23441</v>
      </c>
      <c r="G89" s="119">
        <v>2022</v>
      </c>
      <c r="H89" s="119" t="s">
        <v>9</v>
      </c>
      <c r="I89" s="119" t="s">
        <v>22</v>
      </c>
      <c r="J89" s="119" t="s">
        <v>40</v>
      </c>
    </row>
    <row r="90" spans="1:12" ht="20.25" hidden="1" customHeight="1" x14ac:dyDescent="0.5">
      <c r="A90" s="119" t="s">
        <v>164</v>
      </c>
      <c r="B90" s="119" t="s">
        <v>157</v>
      </c>
      <c r="C90" s="119" t="s">
        <v>153</v>
      </c>
      <c r="D90" s="119" t="s">
        <v>161</v>
      </c>
      <c r="E90" s="120">
        <v>44264</v>
      </c>
      <c r="F90" s="121">
        <v>23697</v>
      </c>
      <c r="G90" s="119">
        <v>2021</v>
      </c>
      <c r="H90" s="119" t="s">
        <v>16</v>
      </c>
      <c r="I90" s="119" t="s">
        <v>21</v>
      </c>
      <c r="J90" s="119" t="s">
        <v>100</v>
      </c>
      <c r="L90" s="25" t="s">
        <v>18</v>
      </c>
    </row>
    <row r="91" spans="1:12" ht="20.25" hidden="1" customHeight="1" x14ac:dyDescent="0.5">
      <c r="A91" s="119" t="s">
        <v>164</v>
      </c>
      <c r="B91" s="119" t="s">
        <v>157</v>
      </c>
      <c r="C91" s="119" t="s">
        <v>153</v>
      </c>
      <c r="D91" s="119" t="s">
        <v>161</v>
      </c>
      <c r="E91" s="120">
        <v>44264</v>
      </c>
      <c r="F91" s="121">
        <v>23697</v>
      </c>
      <c r="G91" s="119">
        <v>2021</v>
      </c>
      <c r="H91" s="119" t="s">
        <v>16</v>
      </c>
      <c r="I91" s="119" t="s">
        <v>21</v>
      </c>
      <c r="J91" s="119" t="s">
        <v>100</v>
      </c>
      <c r="L91" s="25" t="s">
        <v>19</v>
      </c>
    </row>
    <row r="92" spans="1:12" ht="20.25" customHeight="1" x14ac:dyDescent="0.5">
      <c r="A92" s="119" t="s">
        <v>165</v>
      </c>
      <c r="B92" s="119" t="s">
        <v>157</v>
      </c>
      <c r="C92" s="119" t="s">
        <v>156</v>
      </c>
      <c r="D92" s="119" t="s">
        <v>10</v>
      </c>
      <c r="E92" s="120">
        <v>45176</v>
      </c>
      <c r="F92" s="121">
        <v>89734</v>
      </c>
      <c r="G92" s="119">
        <v>2023</v>
      </c>
      <c r="H92" s="119" t="s">
        <v>11</v>
      </c>
      <c r="I92" s="119" t="s">
        <v>5</v>
      </c>
      <c r="J92" s="119" t="s">
        <v>112</v>
      </c>
      <c r="L92" s="25" t="s">
        <v>17</v>
      </c>
    </row>
    <row r="93" spans="1:12" ht="20.25" hidden="1" customHeight="1" x14ac:dyDescent="0.5">
      <c r="A93" s="119" t="s">
        <v>166</v>
      </c>
      <c r="B93" s="119" t="s">
        <v>160</v>
      </c>
      <c r="C93" s="119" t="s">
        <v>154</v>
      </c>
      <c r="D93" s="119" t="s">
        <v>8</v>
      </c>
      <c r="E93" s="120">
        <v>44777</v>
      </c>
      <c r="F93" s="121">
        <v>23829</v>
      </c>
      <c r="G93" s="119">
        <v>2022</v>
      </c>
      <c r="H93" s="119" t="s">
        <v>14</v>
      </c>
      <c r="I93" s="119" t="s">
        <v>22</v>
      </c>
      <c r="J93" s="119" t="s">
        <v>24</v>
      </c>
      <c r="L93" s="25" t="s">
        <v>16</v>
      </c>
    </row>
    <row r="94" spans="1:12" ht="20.25" hidden="1" customHeight="1" x14ac:dyDescent="0.5">
      <c r="A94" s="119" t="s">
        <v>164</v>
      </c>
      <c r="B94" s="119" t="s">
        <v>157</v>
      </c>
      <c r="C94" s="119" t="s">
        <v>153</v>
      </c>
      <c r="D94" s="119" t="s">
        <v>161</v>
      </c>
      <c r="E94" s="120">
        <v>44453</v>
      </c>
      <c r="F94" s="121">
        <v>23979</v>
      </c>
      <c r="G94" s="119">
        <v>2021</v>
      </c>
      <c r="H94" s="119" t="s">
        <v>13</v>
      </c>
      <c r="I94" s="119" t="s">
        <v>5</v>
      </c>
      <c r="J94" s="119" t="s">
        <v>96</v>
      </c>
      <c r="L94" s="25" t="s">
        <v>15</v>
      </c>
    </row>
    <row r="95" spans="1:12" ht="20.25" customHeight="1" x14ac:dyDescent="0.5">
      <c r="A95" s="119" t="s">
        <v>163</v>
      </c>
      <c r="B95" s="119" t="s">
        <v>160</v>
      </c>
      <c r="C95" s="119" t="s">
        <v>155</v>
      </c>
      <c r="D95" s="119" t="s">
        <v>7</v>
      </c>
      <c r="E95" s="120">
        <v>45195</v>
      </c>
      <c r="F95" s="121">
        <v>88763</v>
      </c>
      <c r="G95" s="119">
        <v>2023</v>
      </c>
      <c r="H95" s="119" t="s">
        <v>18</v>
      </c>
      <c r="I95" s="119" t="s">
        <v>22</v>
      </c>
      <c r="J95" s="119" t="s">
        <v>74</v>
      </c>
      <c r="L95" s="25" t="s">
        <v>12</v>
      </c>
    </row>
    <row r="96" spans="1:12" ht="20.25" hidden="1" customHeight="1" x14ac:dyDescent="0.5">
      <c r="A96" s="119" t="s">
        <v>163</v>
      </c>
      <c r="B96" s="119" t="s">
        <v>388</v>
      </c>
      <c r="C96" s="119" t="s">
        <v>155</v>
      </c>
      <c r="D96" s="119" t="s">
        <v>7</v>
      </c>
      <c r="E96" s="120">
        <v>44630</v>
      </c>
      <c r="F96" s="121">
        <v>24805</v>
      </c>
      <c r="G96" s="119">
        <v>2022</v>
      </c>
      <c r="H96" s="119" t="s">
        <v>13</v>
      </c>
      <c r="I96" s="119" t="s">
        <v>5</v>
      </c>
      <c r="J96" s="119" t="s">
        <v>51</v>
      </c>
      <c r="L96" s="25" t="s">
        <v>14</v>
      </c>
    </row>
    <row r="97" spans="1:12" ht="20.25" hidden="1" customHeight="1" x14ac:dyDescent="0.5">
      <c r="A97" s="119" t="s">
        <v>164</v>
      </c>
      <c r="B97" s="119" t="s">
        <v>160</v>
      </c>
      <c r="C97" s="119" t="s">
        <v>153</v>
      </c>
      <c r="D97" s="119" t="s">
        <v>161</v>
      </c>
      <c r="E97" s="120">
        <v>44825</v>
      </c>
      <c r="F97" s="121">
        <v>24815</v>
      </c>
      <c r="G97" s="119">
        <v>2022</v>
      </c>
      <c r="H97" s="119" t="s">
        <v>18</v>
      </c>
      <c r="I97" s="119" t="s">
        <v>22</v>
      </c>
      <c r="J97" s="119" t="s">
        <v>128</v>
      </c>
      <c r="L97" s="25" t="s">
        <v>13</v>
      </c>
    </row>
    <row r="98" spans="1:12" ht="20.25" customHeight="1" x14ac:dyDescent="0.5">
      <c r="A98" s="119" t="s">
        <v>163</v>
      </c>
      <c r="B98" s="119" t="s">
        <v>159</v>
      </c>
      <c r="C98" s="119" t="s">
        <v>155</v>
      </c>
      <c r="D98" s="119" t="s">
        <v>7</v>
      </c>
      <c r="E98" s="120">
        <v>45203</v>
      </c>
      <c r="F98" s="121">
        <v>88717</v>
      </c>
      <c r="G98" s="119">
        <v>2023</v>
      </c>
      <c r="H98" s="119" t="s">
        <v>17</v>
      </c>
      <c r="I98" s="119" t="s">
        <v>20</v>
      </c>
      <c r="J98" s="119" t="s">
        <v>112</v>
      </c>
      <c r="L98" s="25" t="s">
        <v>11</v>
      </c>
    </row>
    <row r="99" spans="1:12" ht="20.25" customHeight="1" x14ac:dyDescent="0.5">
      <c r="A99" s="119" t="s">
        <v>164</v>
      </c>
      <c r="B99" s="119" t="s">
        <v>157</v>
      </c>
      <c r="C99" s="119" t="s">
        <v>153</v>
      </c>
      <c r="D99" s="119" t="s">
        <v>161</v>
      </c>
      <c r="E99" s="120">
        <v>45220</v>
      </c>
      <c r="F99" s="121">
        <v>88672</v>
      </c>
      <c r="G99" s="119">
        <v>2023</v>
      </c>
      <c r="H99" s="119" t="s">
        <v>14</v>
      </c>
      <c r="I99" s="119" t="s">
        <v>22</v>
      </c>
      <c r="J99" s="119" t="s">
        <v>54</v>
      </c>
      <c r="L99" s="25" t="s">
        <v>6</v>
      </c>
    </row>
    <row r="100" spans="1:12" ht="20.25" customHeight="1" x14ac:dyDescent="0.5">
      <c r="A100" s="119" t="s">
        <v>164</v>
      </c>
      <c r="B100" s="119" t="s">
        <v>160</v>
      </c>
      <c r="C100" s="119" t="s">
        <v>153</v>
      </c>
      <c r="D100" s="119" t="s">
        <v>161</v>
      </c>
      <c r="E100" s="120">
        <v>45113</v>
      </c>
      <c r="F100" s="121">
        <v>88297</v>
      </c>
      <c r="G100" s="119">
        <v>2023</v>
      </c>
      <c r="H100" s="119" t="s">
        <v>17</v>
      </c>
      <c r="I100" s="119" t="s">
        <v>20</v>
      </c>
      <c r="J100" s="119" t="s">
        <v>34</v>
      </c>
      <c r="L100" s="25" t="s">
        <v>9</v>
      </c>
    </row>
    <row r="101" spans="1:12" ht="20.25" customHeight="1" x14ac:dyDescent="0.5">
      <c r="A101" s="119" t="s">
        <v>164</v>
      </c>
      <c r="B101" s="119" t="s">
        <v>160</v>
      </c>
      <c r="C101" s="119" t="s">
        <v>153</v>
      </c>
      <c r="D101" s="119" t="s">
        <v>161</v>
      </c>
      <c r="E101" s="120">
        <v>45177</v>
      </c>
      <c r="F101" s="121">
        <v>87868</v>
      </c>
      <c r="G101" s="119">
        <v>2023</v>
      </c>
      <c r="H101" s="119" t="s">
        <v>6</v>
      </c>
      <c r="I101" s="119" t="s">
        <v>20</v>
      </c>
      <c r="J101" s="119" t="s">
        <v>35</v>
      </c>
      <c r="L101" s="25" t="s">
        <v>4</v>
      </c>
    </row>
    <row r="102" spans="1:12" ht="20.25" customHeight="1" x14ac:dyDescent="0.5">
      <c r="A102" s="119" t="s">
        <v>163</v>
      </c>
      <c r="B102" s="119" t="s">
        <v>159</v>
      </c>
      <c r="C102" s="119" t="s">
        <v>155</v>
      </c>
      <c r="D102" s="119" t="s">
        <v>7</v>
      </c>
      <c r="E102" s="120">
        <v>45258</v>
      </c>
      <c r="F102" s="121">
        <v>87571</v>
      </c>
      <c r="G102" s="119">
        <v>2023</v>
      </c>
      <c r="H102" s="119" t="s">
        <v>4</v>
      </c>
      <c r="I102" s="119" t="s">
        <v>21</v>
      </c>
      <c r="J102" s="119" t="s">
        <v>105</v>
      </c>
    </row>
    <row r="103" spans="1:12" ht="20.25" hidden="1" customHeight="1" x14ac:dyDescent="0.5">
      <c r="A103" s="119" t="s">
        <v>166</v>
      </c>
      <c r="B103" s="119" t="s">
        <v>388</v>
      </c>
      <c r="C103" s="119" t="s">
        <v>154</v>
      </c>
      <c r="D103" s="119" t="s">
        <v>8</v>
      </c>
      <c r="E103" s="120">
        <v>44586</v>
      </c>
      <c r="F103" s="121">
        <v>25296</v>
      </c>
      <c r="G103" s="119">
        <v>2022</v>
      </c>
      <c r="H103" s="119" t="s">
        <v>17</v>
      </c>
      <c r="I103" s="119" t="s">
        <v>20</v>
      </c>
      <c r="J103" s="119" t="s">
        <v>40</v>
      </c>
    </row>
    <row r="104" spans="1:12" ht="20.25" hidden="1" customHeight="1" x14ac:dyDescent="0.5">
      <c r="A104" s="119" t="s">
        <v>166</v>
      </c>
      <c r="B104" s="119" t="s">
        <v>159</v>
      </c>
      <c r="C104" s="119" t="s">
        <v>154</v>
      </c>
      <c r="D104" s="119" t="s">
        <v>8</v>
      </c>
      <c r="E104" s="120">
        <v>44342</v>
      </c>
      <c r="F104" s="121">
        <v>25984</v>
      </c>
      <c r="G104" s="119">
        <v>2021</v>
      </c>
      <c r="H104" s="119" t="s">
        <v>14</v>
      </c>
      <c r="I104" s="119" t="s">
        <v>22</v>
      </c>
      <c r="J104" s="119" t="s">
        <v>135</v>
      </c>
    </row>
    <row r="105" spans="1:12" ht="20.25" hidden="1" customHeight="1" x14ac:dyDescent="0.5">
      <c r="A105" s="119" t="s">
        <v>166</v>
      </c>
      <c r="B105" s="119" t="s">
        <v>159</v>
      </c>
      <c r="C105" s="119" t="s">
        <v>154</v>
      </c>
      <c r="D105" s="119" t="s">
        <v>8</v>
      </c>
      <c r="E105" s="120">
        <v>44707</v>
      </c>
      <c r="F105" s="121">
        <v>25998</v>
      </c>
      <c r="G105" s="119">
        <v>2022</v>
      </c>
      <c r="H105" s="119" t="s">
        <v>14</v>
      </c>
      <c r="I105" s="119" t="s">
        <v>22</v>
      </c>
      <c r="J105" s="119" t="s">
        <v>60</v>
      </c>
    </row>
    <row r="106" spans="1:12" ht="20.25" customHeight="1" x14ac:dyDescent="0.5">
      <c r="A106" s="119" t="s">
        <v>163</v>
      </c>
      <c r="B106" s="119" t="s">
        <v>159</v>
      </c>
      <c r="C106" s="119" t="s">
        <v>155</v>
      </c>
      <c r="D106" s="119" t="s">
        <v>7</v>
      </c>
      <c r="E106" s="120">
        <v>45258</v>
      </c>
      <c r="F106" s="121">
        <v>87184</v>
      </c>
      <c r="G106" s="119">
        <v>2023</v>
      </c>
      <c r="H106" s="119" t="s">
        <v>13</v>
      </c>
      <c r="I106" s="119" t="s">
        <v>5</v>
      </c>
      <c r="J106" s="119" t="s">
        <v>102</v>
      </c>
    </row>
    <row r="107" spans="1:12" ht="20.25" hidden="1" customHeight="1" x14ac:dyDescent="0.5">
      <c r="A107" s="119" t="s">
        <v>166</v>
      </c>
      <c r="B107" s="119" t="s">
        <v>388</v>
      </c>
      <c r="C107" s="119" t="s">
        <v>154</v>
      </c>
      <c r="D107" s="119" t="s">
        <v>8</v>
      </c>
      <c r="E107" s="120">
        <v>44727</v>
      </c>
      <c r="F107" s="121">
        <v>26961</v>
      </c>
      <c r="G107" s="119">
        <v>2022</v>
      </c>
      <c r="H107" s="119" t="s">
        <v>9</v>
      </c>
      <c r="I107" s="119" t="s">
        <v>22</v>
      </c>
      <c r="J107" s="119" t="s">
        <v>37</v>
      </c>
    </row>
    <row r="108" spans="1:12" ht="20.25" hidden="1" customHeight="1" x14ac:dyDescent="0.5">
      <c r="A108" s="119" t="s">
        <v>165</v>
      </c>
      <c r="B108" s="119" t="s">
        <v>388</v>
      </c>
      <c r="C108" s="119" t="s">
        <v>156</v>
      </c>
      <c r="D108" s="119" t="s">
        <v>10</v>
      </c>
      <c r="E108" s="120">
        <v>44678</v>
      </c>
      <c r="F108" s="121">
        <v>27160</v>
      </c>
      <c r="G108" s="119">
        <v>2022</v>
      </c>
      <c r="H108" s="119" t="s">
        <v>11</v>
      </c>
      <c r="I108" s="119" t="s">
        <v>5</v>
      </c>
      <c r="J108" s="119" t="s">
        <v>73</v>
      </c>
    </row>
    <row r="109" spans="1:12" ht="20.25" hidden="1" customHeight="1" x14ac:dyDescent="0.5">
      <c r="A109" s="119" t="s">
        <v>164</v>
      </c>
      <c r="B109" s="119" t="s">
        <v>157</v>
      </c>
      <c r="C109" s="119" t="s">
        <v>153</v>
      </c>
      <c r="D109" s="119" t="s">
        <v>161</v>
      </c>
      <c r="E109" s="120">
        <v>44690</v>
      </c>
      <c r="F109" s="121">
        <v>27558</v>
      </c>
      <c r="G109" s="119">
        <v>2022</v>
      </c>
      <c r="H109" s="119" t="s">
        <v>15</v>
      </c>
      <c r="I109" s="119" t="s">
        <v>5</v>
      </c>
      <c r="J109" s="119" t="s">
        <v>146</v>
      </c>
    </row>
    <row r="110" spans="1:12" ht="20.25" customHeight="1" x14ac:dyDescent="0.5">
      <c r="A110" s="119" t="s">
        <v>163</v>
      </c>
      <c r="B110" s="119" t="s">
        <v>157</v>
      </c>
      <c r="C110" s="119" t="s">
        <v>155</v>
      </c>
      <c r="D110" s="119" t="s">
        <v>7</v>
      </c>
      <c r="E110" s="120">
        <v>44965</v>
      </c>
      <c r="F110" s="121">
        <v>87105</v>
      </c>
      <c r="G110" s="119">
        <v>2023</v>
      </c>
      <c r="H110" s="119" t="s">
        <v>4</v>
      </c>
      <c r="I110" s="119" t="s">
        <v>21</v>
      </c>
      <c r="J110" s="119" t="s">
        <v>93</v>
      </c>
    </row>
    <row r="111" spans="1:12" ht="20.25" hidden="1" customHeight="1" x14ac:dyDescent="0.5">
      <c r="A111" s="119" t="s">
        <v>163</v>
      </c>
      <c r="B111" s="119" t="s">
        <v>160</v>
      </c>
      <c r="C111" s="119" t="s">
        <v>155</v>
      </c>
      <c r="D111" s="119" t="s">
        <v>7</v>
      </c>
      <c r="E111" s="120">
        <v>44830</v>
      </c>
      <c r="F111" s="121">
        <v>27832</v>
      </c>
      <c r="G111" s="119">
        <v>2022</v>
      </c>
      <c r="H111" s="119" t="s">
        <v>11</v>
      </c>
      <c r="I111" s="119" t="s">
        <v>5</v>
      </c>
      <c r="J111" s="119" t="s">
        <v>40</v>
      </c>
    </row>
    <row r="112" spans="1:12" ht="20.25" customHeight="1" x14ac:dyDescent="0.5">
      <c r="A112" s="119" t="s">
        <v>165</v>
      </c>
      <c r="B112" s="119" t="s">
        <v>160</v>
      </c>
      <c r="C112" s="119" t="s">
        <v>156</v>
      </c>
      <c r="D112" s="119" t="s">
        <v>10</v>
      </c>
      <c r="E112" s="120">
        <v>45203</v>
      </c>
      <c r="F112" s="121">
        <v>86706</v>
      </c>
      <c r="G112" s="119">
        <v>2023</v>
      </c>
      <c r="H112" s="119" t="s">
        <v>15</v>
      </c>
      <c r="I112" s="119" t="s">
        <v>5</v>
      </c>
      <c r="J112" s="119" t="s">
        <v>89</v>
      </c>
    </row>
    <row r="113" spans="1:10" ht="20.25" hidden="1" customHeight="1" x14ac:dyDescent="0.5">
      <c r="A113" s="119" t="s">
        <v>163</v>
      </c>
      <c r="B113" s="119" t="s">
        <v>159</v>
      </c>
      <c r="C113" s="119" t="s">
        <v>155</v>
      </c>
      <c r="D113" s="119" t="s">
        <v>7</v>
      </c>
      <c r="E113" s="120">
        <v>44376</v>
      </c>
      <c r="F113" s="121">
        <v>27993</v>
      </c>
      <c r="G113" s="119">
        <v>2021</v>
      </c>
      <c r="H113" s="119" t="s">
        <v>17</v>
      </c>
      <c r="I113" s="119" t="s">
        <v>20</v>
      </c>
      <c r="J113" s="119" t="s">
        <v>37</v>
      </c>
    </row>
    <row r="114" spans="1:10" ht="20.25" hidden="1" customHeight="1" x14ac:dyDescent="0.5">
      <c r="A114" s="119" t="s">
        <v>165</v>
      </c>
      <c r="B114" s="119" t="s">
        <v>388</v>
      </c>
      <c r="C114" s="119" t="s">
        <v>156</v>
      </c>
      <c r="D114" s="119" t="s">
        <v>10</v>
      </c>
      <c r="E114" s="120">
        <v>44652</v>
      </c>
      <c r="F114" s="121">
        <v>28137</v>
      </c>
      <c r="G114" s="119">
        <v>2022</v>
      </c>
      <c r="H114" s="119" t="s">
        <v>19</v>
      </c>
      <c r="I114" s="119" t="s">
        <v>20</v>
      </c>
      <c r="J114" s="119" t="s">
        <v>81</v>
      </c>
    </row>
    <row r="115" spans="1:10" ht="20.25" customHeight="1" x14ac:dyDescent="0.5">
      <c r="A115" s="119" t="s">
        <v>164</v>
      </c>
      <c r="B115" s="119" t="s">
        <v>157</v>
      </c>
      <c r="C115" s="119" t="s">
        <v>153</v>
      </c>
      <c r="D115" s="119" t="s">
        <v>161</v>
      </c>
      <c r="E115" s="120">
        <v>45150</v>
      </c>
      <c r="F115" s="121">
        <v>86647</v>
      </c>
      <c r="G115" s="119">
        <v>2023</v>
      </c>
      <c r="H115" s="119" t="s">
        <v>17</v>
      </c>
      <c r="I115" s="119" t="s">
        <v>20</v>
      </c>
      <c r="J115" s="119" t="s">
        <v>58</v>
      </c>
    </row>
    <row r="116" spans="1:10" ht="20.25" hidden="1" customHeight="1" x14ac:dyDescent="0.5">
      <c r="A116" s="119" t="s">
        <v>165</v>
      </c>
      <c r="B116" s="119" t="s">
        <v>157</v>
      </c>
      <c r="C116" s="119" t="s">
        <v>156</v>
      </c>
      <c r="D116" s="119" t="s">
        <v>10</v>
      </c>
      <c r="E116" s="120">
        <v>44879</v>
      </c>
      <c r="F116" s="121">
        <v>28496</v>
      </c>
      <c r="G116" s="119">
        <v>2022</v>
      </c>
      <c r="H116" s="119" t="s">
        <v>6</v>
      </c>
      <c r="I116" s="119" t="s">
        <v>20</v>
      </c>
      <c r="J116" s="119" t="s">
        <v>95</v>
      </c>
    </row>
    <row r="117" spans="1:10" ht="20.25" hidden="1" customHeight="1" x14ac:dyDescent="0.5">
      <c r="A117" s="119" t="s">
        <v>166</v>
      </c>
      <c r="B117" s="119" t="s">
        <v>159</v>
      </c>
      <c r="C117" s="119" t="s">
        <v>154</v>
      </c>
      <c r="D117" s="119" t="s">
        <v>8</v>
      </c>
      <c r="E117" s="120">
        <v>44707</v>
      </c>
      <c r="F117" s="121">
        <v>28516</v>
      </c>
      <c r="G117" s="119">
        <v>2022</v>
      </c>
      <c r="H117" s="119" t="s">
        <v>9</v>
      </c>
      <c r="I117" s="119" t="s">
        <v>22</v>
      </c>
      <c r="J117" s="119" t="s">
        <v>61</v>
      </c>
    </row>
    <row r="118" spans="1:10" ht="20.25" customHeight="1" x14ac:dyDescent="0.5">
      <c r="A118" s="119" t="s">
        <v>164</v>
      </c>
      <c r="B118" s="119" t="s">
        <v>159</v>
      </c>
      <c r="C118" s="119" t="s">
        <v>153</v>
      </c>
      <c r="D118" s="119" t="s">
        <v>161</v>
      </c>
      <c r="E118" s="120">
        <v>45200</v>
      </c>
      <c r="F118" s="121">
        <v>86327</v>
      </c>
      <c r="G118" s="119">
        <v>2023</v>
      </c>
      <c r="H118" s="119" t="s">
        <v>17</v>
      </c>
      <c r="I118" s="119" t="s">
        <v>20</v>
      </c>
      <c r="J118" s="119" t="s">
        <v>70</v>
      </c>
    </row>
    <row r="119" spans="1:10" ht="20.25" hidden="1" customHeight="1" x14ac:dyDescent="0.5">
      <c r="A119" s="119" t="s">
        <v>165</v>
      </c>
      <c r="B119" s="119" t="s">
        <v>157</v>
      </c>
      <c r="C119" s="119" t="s">
        <v>156</v>
      </c>
      <c r="D119" s="119" t="s">
        <v>10</v>
      </c>
      <c r="E119" s="120">
        <v>44543</v>
      </c>
      <c r="F119" s="121">
        <v>28884</v>
      </c>
      <c r="G119" s="119">
        <v>2021</v>
      </c>
      <c r="H119" s="119" t="s">
        <v>19</v>
      </c>
      <c r="I119" s="119" t="s">
        <v>20</v>
      </c>
      <c r="J119" s="119" t="s">
        <v>45</v>
      </c>
    </row>
    <row r="120" spans="1:10" ht="20.25" hidden="1" customHeight="1" x14ac:dyDescent="0.5">
      <c r="A120" s="119" t="s">
        <v>165</v>
      </c>
      <c r="B120" s="119" t="s">
        <v>160</v>
      </c>
      <c r="C120" s="119" t="s">
        <v>156</v>
      </c>
      <c r="D120" s="119" t="s">
        <v>10</v>
      </c>
      <c r="E120" s="120">
        <v>44516</v>
      </c>
      <c r="F120" s="121">
        <v>29008</v>
      </c>
      <c r="G120" s="119">
        <v>2021</v>
      </c>
      <c r="H120" s="119" t="s">
        <v>4</v>
      </c>
      <c r="I120" s="119" t="s">
        <v>21</v>
      </c>
      <c r="J120" s="119" t="s">
        <v>138</v>
      </c>
    </row>
    <row r="121" spans="1:10" ht="20.25" customHeight="1" x14ac:dyDescent="0.5">
      <c r="A121" s="119" t="s">
        <v>165</v>
      </c>
      <c r="B121" s="119" t="s">
        <v>159</v>
      </c>
      <c r="C121" s="119" t="s">
        <v>156</v>
      </c>
      <c r="D121" s="119" t="s">
        <v>10</v>
      </c>
      <c r="E121" s="120">
        <v>45182</v>
      </c>
      <c r="F121" s="121">
        <v>85616</v>
      </c>
      <c r="G121" s="119">
        <v>2023</v>
      </c>
      <c r="H121" s="119" t="s">
        <v>11</v>
      </c>
      <c r="I121" s="119" t="s">
        <v>5</v>
      </c>
      <c r="J121" s="119" t="s">
        <v>124</v>
      </c>
    </row>
    <row r="122" spans="1:10" ht="20.25" customHeight="1" x14ac:dyDescent="0.5">
      <c r="A122" s="119" t="s">
        <v>166</v>
      </c>
      <c r="B122" s="119" t="s">
        <v>388</v>
      </c>
      <c r="C122" s="119" t="s">
        <v>154</v>
      </c>
      <c r="D122" s="119" t="s">
        <v>8</v>
      </c>
      <c r="E122" s="120">
        <v>45121</v>
      </c>
      <c r="F122" s="121">
        <v>84818</v>
      </c>
      <c r="G122" s="119">
        <v>2023</v>
      </c>
      <c r="H122" s="119" t="s">
        <v>17</v>
      </c>
      <c r="I122" s="119" t="s">
        <v>20</v>
      </c>
      <c r="J122" s="119" t="s">
        <v>67</v>
      </c>
    </row>
    <row r="123" spans="1:10" ht="20.25" hidden="1" customHeight="1" x14ac:dyDescent="0.5">
      <c r="A123" s="119" t="s">
        <v>165</v>
      </c>
      <c r="B123" s="119" t="s">
        <v>160</v>
      </c>
      <c r="C123" s="119" t="s">
        <v>156</v>
      </c>
      <c r="D123" s="119" t="s">
        <v>10</v>
      </c>
      <c r="E123" s="120">
        <v>44904</v>
      </c>
      <c r="F123" s="121">
        <v>29433</v>
      </c>
      <c r="G123" s="119">
        <v>2022</v>
      </c>
      <c r="H123" s="119" t="s">
        <v>12</v>
      </c>
      <c r="I123" s="119" t="s">
        <v>21</v>
      </c>
      <c r="J123" s="119" t="s">
        <v>65</v>
      </c>
    </row>
    <row r="124" spans="1:10" ht="20.25" hidden="1" customHeight="1" x14ac:dyDescent="0.5">
      <c r="A124" s="119" t="s">
        <v>165</v>
      </c>
      <c r="B124" s="119" t="s">
        <v>160</v>
      </c>
      <c r="C124" s="119" t="s">
        <v>156</v>
      </c>
      <c r="D124" s="119" t="s">
        <v>10</v>
      </c>
      <c r="E124" s="120">
        <v>44439</v>
      </c>
      <c r="F124" s="121">
        <v>29506</v>
      </c>
      <c r="G124" s="119">
        <v>2021</v>
      </c>
      <c r="H124" s="119" t="s">
        <v>19</v>
      </c>
      <c r="I124" s="119" t="s">
        <v>20</v>
      </c>
      <c r="J124" s="119" t="s">
        <v>144</v>
      </c>
    </row>
    <row r="125" spans="1:10" ht="20.25" customHeight="1" x14ac:dyDescent="0.5">
      <c r="A125" s="119" t="s">
        <v>166</v>
      </c>
      <c r="B125" s="119" t="s">
        <v>160</v>
      </c>
      <c r="C125" s="119" t="s">
        <v>154</v>
      </c>
      <c r="D125" s="119" t="s">
        <v>8</v>
      </c>
      <c r="E125" s="120">
        <v>45176</v>
      </c>
      <c r="F125" s="121">
        <v>83675</v>
      </c>
      <c r="G125" s="119">
        <v>2023</v>
      </c>
      <c r="H125" s="119" t="s">
        <v>13</v>
      </c>
      <c r="I125" s="119" t="s">
        <v>5</v>
      </c>
      <c r="J125" s="119" t="s">
        <v>45</v>
      </c>
    </row>
    <row r="126" spans="1:10" ht="20.25" hidden="1" customHeight="1" x14ac:dyDescent="0.5">
      <c r="A126" s="119" t="s">
        <v>164</v>
      </c>
      <c r="B126" s="119" t="s">
        <v>388</v>
      </c>
      <c r="C126" s="119" t="s">
        <v>153</v>
      </c>
      <c r="D126" s="119" t="s">
        <v>161</v>
      </c>
      <c r="E126" s="120">
        <v>44830</v>
      </c>
      <c r="F126" s="121">
        <v>29742</v>
      </c>
      <c r="G126" s="119">
        <v>2022</v>
      </c>
      <c r="H126" s="119" t="s">
        <v>15</v>
      </c>
      <c r="I126" s="119" t="s">
        <v>5</v>
      </c>
      <c r="J126" s="119" t="s">
        <v>134</v>
      </c>
    </row>
    <row r="127" spans="1:10" ht="20.25" customHeight="1" x14ac:dyDescent="0.5">
      <c r="A127" s="119" t="s">
        <v>164</v>
      </c>
      <c r="B127" s="119" t="s">
        <v>157</v>
      </c>
      <c r="C127" s="119" t="s">
        <v>153</v>
      </c>
      <c r="D127" s="119" t="s">
        <v>161</v>
      </c>
      <c r="E127" s="120">
        <v>45133</v>
      </c>
      <c r="F127" s="121">
        <v>82202</v>
      </c>
      <c r="G127" s="119">
        <v>2023</v>
      </c>
      <c r="H127" s="119" t="s">
        <v>9</v>
      </c>
      <c r="I127" s="119" t="s">
        <v>22</v>
      </c>
      <c r="J127" s="119" t="s">
        <v>55</v>
      </c>
    </row>
    <row r="128" spans="1:10" ht="20.25" customHeight="1" x14ac:dyDescent="0.5">
      <c r="A128" s="119" t="s">
        <v>164</v>
      </c>
      <c r="B128" s="119" t="s">
        <v>157</v>
      </c>
      <c r="C128" s="119" t="s">
        <v>153</v>
      </c>
      <c r="D128" s="119" t="s">
        <v>161</v>
      </c>
      <c r="E128" s="120">
        <v>45227</v>
      </c>
      <c r="F128" s="121">
        <v>80441</v>
      </c>
      <c r="G128" s="119">
        <v>2023</v>
      </c>
      <c r="H128" s="119" t="s">
        <v>15</v>
      </c>
      <c r="I128" s="119" t="s">
        <v>5</v>
      </c>
      <c r="J128" s="119" t="s">
        <v>50</v>
      </c>
    </row>
    <row r="129" spans="1:10" ht="20.25" customHeight="1" x14ac:dyDescent="0.5">
      <c r="A129" s="119" t="s">
        <v>165</v>
      </c>
      <c r="B129" s="119" t="s">
        <v>388</v>
      </c>
      <c r="C129" s="119" t="s">
        <v>156</v>
      </c>
      <c r="D129" s="119" t="s">
        <v>10</v>
      </c>
      <c r="E129" s="120">
        <v>45224</v>
      </c>
      <c r="F129" s="121">
        <v>80267</v>
      </c>
      <c r="G129" s="119">
        <v>2023</v>
      </c>
      <c r="H129" s="119" t="s">
        <v>16</v>
      </c>
      <c r="I129" s="119" t="s">
        <v>21</v>
      </c>
      <c r="J129" s="119" t="s">
        <v>103</v>
      </c>
    </row>
    <row r="130" spans="1:10" ht="20.25" hidden="1" customHeight="1" x14ac:dyDescent="0.5">
      <c r="A130" s="119" t="s">
        <v>163</v>
      </c>
      <c r="B130" s="119" t="s">
        <v>157</v>
      </c>
      <c r="C130" s="119" t="s">
        <v>155</v>
      </c>
      <c r="D130" s="119" t="s">
        <v>7</v>
      </c>
      <c r="E130" s="120">
        <v>44425</v>
      </c>
      <c r="F130" s="121">
        <v>30135</v>
      </c>
      <c r="G130" s="119">
        <v>2021</v>
      </c>
      <c r="H130" s="119" t="s">
        <v>13</v>
      </c>
      <c r="I130" s="119" t="s">
        <v>5</v>
      </c>
      <c r="J130" s="119" t="s">
        <v>138</v>
      </c>
    </row>
    <row r="131" spans="1:10" ht="20.25" hidden="1" customHeight="1" x14ac:dyDescent="0.5">
      <c r="A131" s="119" t="s">
        <v>166</v>
      </c>
      <c r="B131" s="119" t="s">
        <v>388</v>
      </c>
      <c r="C131" s="119" t="s">
        <v>154</v>
      </c>
      <c r="D131" s="119" t="s">
        <v>8</v>
      </c>
      <c r="E131" s="120">
        <v>44412</v>
      </c>
      <c r="F131" s="121">
        <v>30241</v>
      </c>
      <c r="G131" s="119">
        <v>2021</v>
      </c>
      <c r="H131" s="119" t="s">
        <v>15</v>
      </c>
      <c r="I131" s="119" t="s">
        <v>5</v>
      </c>
      <c r="J131" s="119" t="s">
        <v>107</v>
      </c>
    </row>
    <row r="132" spans="1:10" ht="20.25" hidden="1" customHeight="1" x14ac:dyDescent="0.5">
      <c r="A132" s="119" t="s">
        <v>163</v>
      </c>
      <c r="B132" s="119" t="s">
        <v>160</v>
      </c>
      <c r="C132" s="119" t="s">
        <v>155</v>
      </c>
      <c r="D132" s="119" t="s">
        <v>7</v>
      </c>
      <c r="E132" s="120">
        <v>44391</v>
      </c>
      <c r="F132" s="121">
        <v>30259</v>
      </c>
      <c r="G132" s="119">
        <v>2021</v>
      </c>
      <c r="H132" s="119" t="s">
        <v>4</v>
      </c>
      <c r="I132" s="119" t="s">
        <v>21</v>
      </c>
      <c r="J132" s="119" t="s">
        <v>117</v>
      </c>
    </row>
    <row r="133" spans="1:10" ht="20.25" hidden="1" customHeight="1" x14ac:dyDescent="0.5">
      <c r="A133" s="119" t="s">
        <v>163</v>
      </c>
      <c r="B133" s="119" t="s">
        <v>159</v>
      </c>
      <c r="C133" s="119" t="s">
        <v>155</v>
      </c>
      <c r="D133" s="119" t="s">
        <v>7</v>
      </c>
      <c r="E133" s="120">
        <v>44735</v>
      </c>
      <c r="F133" s="121">
        <v>30296</v>
      </c>
      <c r="G133" s="119">
        <v>2022</v>
      </c>
      <c r="H133" s="119" t="s">
        <v>16</v>
      </c>
      <c r="I133" s="119" t="s">
        <v>21</v>
      </c>
      <c r="J133" s="119" t="s">
        <v>79</v>
      </c>
    </row>
    <row r="134" spans="1:10" ht="20.25" customHeight="1" x14ac:dyDescent="0.5">
      <c r="A134" s="119" t="s">
        <v>164</v>
      </c>
      <c r="B134" s="119" t="s">
        <v>159</v>
      </c>
      <c r="C134" s="119" t="s">
        <v>153</v>
      </c>
      <c r="D134" s="119" t="s">
        <v>161</v>
      </c>
      <c r="E134" s="120">
        <v>45261</v>
      </c>
      <c r="F134" s="121">
        <v>80254</v>
      </c>
      <c r="G134" s="119">
        <v>2023</v>
      </c>
      <c r="H134" s="119" t="s">
        <v>14</v>
      </c>
      <c r="I134" s="119" t="s">
        <v>22</v>
      </c>
      <c r="J134" s="119" t="s">
        <v>66</v>
      </c>
    </row>
    <row r="135" spans="1:10" ht="20.25" customHeight="1" x14ac:dyDescent="0.5">
      <c r="A135" s="119" t="s">
        <v>166</v>
      </c>
      <c r="B135" s="119" t="s">
        <v>159</v>
      </c>
      <c r="C135" s="119" t="s">
        <v>154</v>
      </c>
      <c r="D135" s="119" t="s">
        <v>8</v>
      </c>
      <c r="E135" s="120">
        <v>45280</v>
      </c>
      <c r="F135" s="121">
        <v>79633</v>
      </c>
      <c r="G135" s="119">
        <v>2023</v>
      </c>
      <c r="H135" s="119" t="s">
        <v>6</v>
      </c>
      <c r="I135" s="119" t="s">
        <v>20</v>
      </c>
      <c r="J135" s="119" t="s">
        <v>92</v>
      </c>
    </row>
    <row r="136" spans="1:10" ht="20.25" hidden="1" customHeight="1" x14ac:dyDescent="0.5">
      <c r="A136" s="119" t="s">
        <v>166</v>
      </c>
      <c r="B136" s="119" t="s">
        <v>157</v>
      </c>
      <c r="C136" s="119" t="s">
        <v>154</v>
      </c>
      <c r="D136" s="119" t="s">
        <v>8</v>
      </c>
      <c r="E136" s="120">
        <v>44652</v>
      </c>
      <c r="F136" s="121">
        <v>30900</v>
      </c>
      <c r="G136" s="119">
        <v>2022</v>
      </c>
      <c r="H136" s="119" t="s">
        <v>6</v>
      </c>
      <c r="I136" s="119" t="s">
        <v>20</v>
      </c>
      <c r="J136" s="119" t="s">
        <v>53</v>
      </c>
    </row>
    <row r="137" spans="1:10" ht="20.25" hidden="1" customHeight="1" x14ac:dyDescent="0.5">
      <c r="A137" s="119" t="s">
        <v>166</v>
      </c>
      <c r="B137" s="119" t="s">
        <v>160</v>
      </c>
      <c r="C137" s="119" t="s">
        <v>154</v>
      </c>
      <c r="D137" s="119" t="s">
        <v>8</v>
      </c>
      <c r="E137" s="120">
        <v>44763</v>
      </c>
      <c r="F137" s="121">
        <v>31000</v>
      </c>
      <c r="G137" s="119">
        <v>2022</v>
      </c>
      <c r="H137" s="119" t="s">
        <v>18</v>
      </c>
      <c r="I137" s="119" t="s">
        <v>22</v>
      </c>
      <c r="J137" s="119" t="s">
        <v>26</v>
      </c>
    </row>
    <row r="138" spans="1:10" ht="20.25" hidden="1" customHeight="1" x14ac:dyDescent="0.5">
      <c r="A138" s="119" t="s">
        <v>163</v>
      </c>
      <c r="B138" s="119" t="s">
        <v>160</v>
      </c>
      <c r="C138" s="119" t="s">
        <v>155</v>
      </c>
      <c r="D138" s="119" t="s">
        <v>7</v>
      </c>
      <c r="E138" s="120">
        <v>44404</v>
      </c>
      <c r="F138" s="121">
        <v>31410</v>
      </c>
      <c r="G138" s="119">
        <v>2021</v>
      </c>
      <c r="H138" s="119" t="s">
        <v>9</v>
      </c>
      <c r="I138" s="119" t="s">
        <v>22</v>
      </c>
      <c r="J138" s="119" t="s">
        <v>121</v>
      </c>
    </row>
    <row r="139" spans="1:10" ht="20.25" hidden="1" customHeight="1" x14ac:dyDescent="0.5">
      <c r="A139" s="119" t="s">
        <v>165</v>
      </c>
      <c r="B139" s="119" t="s">
        <v>388</v>
      </c>
      <c r="C139" s="119" t="s">
        <v>156</v>
      </c>
      <c r="D139" s="119" t="s">
        <v>10</v>
      </c>
      <c r="E139" s="120">
        <v>44494</v>
      </c>
      <c r="F139" s="121">
        <v>31434</v>
      </c>
      <c r="G139" s="119">
        <v>2021</v>
      </c>
      <c r="H139" s="119" t="s">
        <v>18</v>
      </c>
      <c r="I139" s="119" t="s">
        <v>22</v>
      </c>
      <c r="J139" s="119" t="s">
        <v>32</v>
      </c>
    </row>
    <row r="140" spans="1:10" ht="20.25" hidden="1" customHeight="1" x14ac:dyDescent="0.5">
      <c r="A140" s="119" t="s">
        <v>166</v>
      </c>
      <c r="B140" s="119" t="s">
        <v>388</v>
      </c>
      <c r="C140" s="119" t="s">
        <v>154</v>
      </c>
      <c r="D140" s="119" t="s">
        <v>8</v>
      </c>
      <c r="E140" s="120">
        <v>44734</v>
      </c>
      <c r="F140" s="121">
        <v>31522</v>
      </c>
      <c r="G140" s="119">
        <v>2022</v>
      </c>
      <c r="H140" s="119" t="s">
        <v>4</v>
      </c>
      <c r="I140" s="119" t="s">
        <v>21</v>
      </c>
      <c r="J140" s="119" t="s">
        <v>33</v>
      </c>
    </row>
    <row r="141" spans="1:10" ht="20.25" hidden="1" customHeight="1" x14ac:dyDescent="0.5">
      <c r="A141" s="119" t="s">
        <v>163</v>
      </c>
      <c r="B141" s="119" t="s">
        <v>159</v>
      </c>
      <c r="C141" s="119" t="s">
        <v>155</v>
      </c>
      <c r="D141" s="119" t="s">
        <v>7</v>
      </c>
      <c r="E141" s="120">
        <v>44322</v>
      </c>
      <c r="F141" s="121">
        <v>31549</v>
      </c>
      <c r="G141" s="119">
        <v>2021</v>
      </c>
      <c r="H141" s="119" t="s">
        <v>12</v>
      </c>
      <c r="I141" s="119" t="s">
        <v>21</v>
      </c>
      <c r="J141" s="119" t="s">
        <v>32</v>
      </c>
    </row>
    <row r="142" spans="1:10" ht="20.25" customHeight="1" x14ac:dyDescent="0.5">
      <c r="A142" s="119" t="s">
        <v>166</v>
      </c>
      <c r="B142" s="119" t="s">
        <v>157</v>
      </c>
      <c r="C142" s="119" t="s">
        <v>154</v>
      </c>
      <c r="D142" s="119" t="s">
        <v>8</v>
      </c>
      <c r="E142" s="120">
        <v>45258</v>
      </c>
      <c r="F142" s="121">
        <v>79534</v>
      </c>
      <c r="G142" s="119">
        <v>2023</v>
      </c>
      <c r="H142" s="119" t="s">
        <v>16</v>
      </c>
      <c r="I142" s="119" t="s">
        <v>21</v>
      </c>
      <c r="J142" s="119" t="s">
        <v>73</v>
      </c>
    </row>
    <row r="143" spans="1:10" ht="20.25" hidden="1" customHeight="1" x14ac:dyDescent="0.5">
      <c r="A143" s="119" t="s">
        <v>166</v>
      </c>
      <c r="B143" s="119" t="s">
        <v>157</v>
      </c>
      <c r="C143" s="119" t="s">
        <v>154</v>
      </c>
      <c r="D143" s="119" t="s">
        <v>8</v>
      </c>
      <c r="E143" s="120">
        <v>44893</v>
      </c>
      <c r="F143" s="121">
        <v>31745</v>
      </c>
      <c r="G143" s="119">
        <v>2022</v>
      </c>
      <c r="H143" s="119" t="s">
        <v>11</v>
      </c>
      <c r="I143" s="119" t="s">
        <v>5</v>
      </c>
      <c r="J143" s="119" t="s">
        <v>43</v>
      </c>
    </row>
    <row r="144" spans="1:10" ht="20.25" customHeight="1" x14ac:dyDescent="0.5">
      <c r="A144" s="119" t="s">
        <v>165</v>
      </c>
      <c r="B144" s="119" t="s">
        <v>157</v>
      </c>
      <c r="C144" s="119" t="s">
        <v>156</v>
      </c>
      <c r="D144" s="119" t="s">
        <v>10</v>
      </c>
      <c r="E144" s="120">
        <v>45258</v>
      </c>
      <c r="F144" s="121">
        <v>77660</v>
      </c>
      <c r="G144" s="119">
        <v>2023</v>
      </c>
      <c r="H144" s="119" t="s">
        <v>17</v>
      </c>
      <c r="I144" s="119" t="s">
        <v>20</v>
      </c>
      <c r="J144" s="119" t="s">
        <v>121</v>
      </c>
    </row>
    <row r="145" spans="1:10" ht="20.25" hidden="1" customHeight="1" x14ac:dyDescent="0.5">
      <c r="A145" s="119" t="s">
        <v>165</v>
      </c>
      <c r="B145" s="119" t="s">
        <v>388</v>
      </c>
      <c r="C145" s="119" t="s">
        <v>156</v>
      </c>
      <c r="D145" s="119" t="s">
        <v>10</v>
      </c>
      <c r="E145" s="120">
        <v>44652</v>
      </c>
      <c r="F145" s="121">
        <v>31915</v>
      </c>
      <c r="G145" s="119">
        <v>2022</v>
      </c>
      <c r="H145" s="119" t="s">
        <v>18</v>
      </c>
      <c r="I145" s="119" t="s">
        <v>22</v>
      </c>
      <c r="J145" s="119" t="s">
        <v>80</v>
      </c>
    </row>
    <row r="146" spans="1:10" ht="20.25" hidden="1" customHeight="1" x14ac:dyDescent="0.5">
      <c r="A146" s="119" t="s">
        <v>163</v>
      </c>
      <c r="B146" s="119" t="s">
        <v>159</v>
      </c>
      <c r="C146" s="119" t="s">
        <v>155</v>
      </c>
      <c r="D146" s="119" t="s">
        <v>7</v>
      </c>
      <c r="E146" s="120">
        <v>44916</v>
      </c>
      <c r="F146" s="121">
        <v>31951</v>
      </c>
      <c r="G146" s="119">
        <v>2022</v>
      </c>
      <c r="H146" s="119" t="s">
        <v>18</v>
      </c>
      <c r="I146" s="119" t="s">
        <v>22</v>
      </c>
      <c r="J146" s="119" t="s">
        <v>83</v>
      </c>
    </row>
    <row r="147" spans="1:10" ht="20.25" hidden="1" customHeight="1" x14ac:dyDescent="0.5">
      <c r="A147" s="119" t="s">
        <v>166</v>
      </c>
      <c r="B147" s="119" t="s">
        <v>160</v>
      </c>
      <c r="C147" s="119" t="s">
        <v>154</v>
      </c>
      <c r="D147" s="119" t="s">
        <v>8</v>
      </c>
      <c r="E147" s="120">
        <v>44327</v>
      </c>
      <c r="F147" s="121">
        <v>32024</v>
      </c>
      <c r="G147" s="119">
        <v>2021</v>
      </c>
      <c r="H147" s="119" t="s">
        <v>9</v>
      </c>
      <c r="I147" s="119" t="s">
        <v>22</v>
      </c>
      <c r="J147" s="119" t="s">
        <v>100</v>
      </c>
    </row>
    <row r="148" spans="1:10" ht="20.25" customHeight="1" x14ac:dyDescent="0.5">
      <c r="A148" s="119" t="s">
        <v>163</v>
      </c>
      <c r="B148" s="119" t="s">
        <v>159</v>
      </c>
      <c r="C148" s="119" t="s">
        <v>155</v>
      </c>
      <c r="D148" s="119" t="s">
        <v>7</v>
      </c>
      <c r="E148" s="120">
        <v>45078</v>
      </c>
      <c r="F148" s="121">
        <v>76300</v>
      </c>
      <c r="G148" s="119">
        <v>2023</v>
      </c>
      <c r="H148" s="119" t="s">
        <v>15</v>
      </c>
      <c r="I148" s="119" t="s">
        <v>5</v>
      </c>
      <c r="J148" s="119" t="s">
        <v>389</v>
      </c>
    </row>
    <row r="149" spans="1:10" ht="20.25" hidden="1" customHeight="1" x14ac:dyDescent="0.5">
      <c r="A149" s="119" t="s">
        <v>164</v>
      </c>
      <c r="B149" s="119" t="s">
        <v>157</v>
      </c>
      <c r="C149" s="119" t="s">
        <v>153</v>
      </c>
      <c r="D149" s="119" t="s">
        <v>161</v>
      </c>
      <c r="E149" s="120">
        <v>44617</v>
      </c>
      <c r="F149" s="121">
        <v>32566</v>
      </c>
      <c r="G149" s="119">
        <v>2022</v>
      </c>
      <c r="H149" s="119" t="s">
        <v>4</v>
      </c>
      <c r="I149" s="119" t="s">
        <v>21</v>
      </c>
      <c r="J149" s="119" t="s">
        <v>24</v>
      </c>
    </row>
    <row r="150" spans="1:10" ht="20.25" hidden="1" customHeight="1" x14ac:dyDescent="0.5">
      <c r="A150" s="119" t="s">
        <v>163</v>
      </c>
      <c r="B150" s="119" t="s">
        <v>159</v>
      </c>
      <c r="C150" s="119" t="s">
        <v>155</v>
      </c>
      <c r="D150" s="119" t="s">
        <v>7</v>
      </c>
      <c r="E150" s="120">
        <v>44925</v>
      </c>
      <c r="F150" s="121">
        <v>32784</v>
      </c>
      <c r="G150" s="119">
        <v>2022</v>
      </c>
      <c r="H150" s="119" t="s">
        <v>17</v>
      </c>
      <c r="I150" s="119" t="s">
        <v>20</v>
      </c>
      <c r="J150" s="119" t="s">
        <v>85</v>
      </c>
    </row>
    <row r="151" spans="1:10" ht="20.25" customHeight="1" x14ac:dyDescent="0.5">
      <c r="A151" s="119" t="s">
        <v>166</v>
      </c>
      <c r="B151" s="119" t="s">
        <v>159</v>
      </c>
      <c r="C151" s="119" t="s">
        <v>154</v>
      </c>
      <c r="D151" s="119" t="s">
        <v>8</v>
      </c>
      <c r="E151" s="120">
        <v>45195</v>
      </c>
      <c r="F151" s="121">
        <v>74697</v>
      </c>
      <c r="G151" s="119">
        <v>2023</v>
      </c>
      <c r="H151" s="119" t="s">
        <v>18</v>
      </c>
      <c r="I151" s="119" t="s">
        <v>22</v>
      </c>
      <c r="J151" s="119" t="s">
        <v>89</v>
      </c>
    </row>
    <row r="152" spans="1:10" ht="20.25" customHeight="1" x14ac:dyDescent="0.5">
      <c r="A152" s="119" t="s">
        <v>166</v>
      </c>
      <c r="B152" s="119" t="s">
        <v>160</v>
      </c>
      <c r="C152" s="119" t="s">
        <v>154</v>
      </c>
      <c r="D152" s="119" t="s">
        <v>8</v>
      </c>
      <c r="E152" s="120">
        <v>45183</v>
      </c>
      <c r="F152" s="121">
        <v>74557</v>
      </c>
      <c r="G152" s="119">
        <v>2023</v>
      </c>
      <c r="H152" s="119" t="s">
        <v>19</v>
      </c>
      <c r="I152" s="119" t="s">
        <v>20</v>
      </c>
      <c r="J152" s="119" t="s">
        <v>54</v>
      </c>
    </row>
    <row r="153" spans="1:10" ht="20.25" hidden="1" customHeight="1" x14ac:dyDescent="0.5">
      <c r="A153" s="119" t="s">
        <v>166</v>
      </c>
      <c r="B153" s="119" t="s">
        <v>160</v>
      </c>
      <c r="C153" s="119" t="s">
        <v>154</v>
      </c>
      <c r="D153" s="119" t="s">
        <v>8</v>
      </c>
      <c r="E153" s="120">
        <v>44916</v>
      </c>
      <c r="F153" s="121">
        <v>33365</v>
      </c>
      <c r="G153" s="119">
        <v>2022</v>
      </c>
      <c r="H153" s="119" t="s">
        <v>17</v>
      </c>
      <c r="I153" s="119" t="s">
        <v>20</v>
      </c>
      <c r="J153" s="119" t="s">
        <v>28</v>
      </c>
    </row>
    <row r="154" spans="1:10" ht="20.25" hidden="1" customHeight="1" x14ac:dyDescent="0.5">
      <c r="A154" s="119" t="s">
        <v>163</v>
      </c>
      <c r="B154" s="119" t="s">
        <v>157</v>
      </c>
      <c r="C154" s="119" t="s">
        <v>155</v>
      </c>
      <c r="D154" s="119" t="s">
        <v>7</v>
      </c>
      <c r="E154" s="120">
        <v>44897</v>
      </c>
      <c r="F154" s="121">
        <v>33571</v>
      </c>
      <c r="G154" s="119">
        <v>2022</v>
      </c>
      <c r="H154" s="119" t="s">
        <v>14</v>
      </c>
      <c r="I154" s="119" t="s">
        <v>22</v>
      </c>
      <c r="J154" s="119" t="s">
        <v>69</v>
      </c>
    </row>
    <row r="155" spans="1:10" ht="20.25" hidden="1" customHeight="1" x14ac:dyDescent="0.5">
      <c r="A155" s="119" t="s">
        <v>166</v>
      </c>
      <c r="B155" s="119" t="s">
        <v>160</v>
      </c>
      <c r="C155" s="119" t="s">
        <v>154</v>
      </c>
      <c r="D155" s="119" t="s">
        <v>8</v>
      </c>
      <c r="E155" s="120">
        <v>44305</v>
      </c>
      <c r="F155" s="121">
        <v>33853</v>
      </c>
      <c r="G155" s="119">
        <v>2021</v>
      </c>
      <c r="H155" s="119" t="s">
        <v>14</v>
      </c>
      <c r="I155" s="119" t="s">
        <v>22</v>
      </c>
      <c r="J155" s="119" t="s">
        <v>99</v>
      </c>
    </row>
    <row r="156" spans="1:10" ht="20.25" customHeight="1" x14ac:dyDescent="0.5">
      <c r="A156" s="119" t="s">
        <v>165</v>
      </c>
      <c r="B156" s="119" t="s">
        <v>159</v>
      </c>
      <c r="C156" s="119" t="s">
        <v>156</v>
      </c>
      <c r="D156" s="119" t="s">
        <v>10</v>
      </c>
      <c r="E156" s="120">
        <v>45195</v>
      </c>
      <c r="F156" s="121">
        <v>74306</v>
      </c>
      <c r="G156" s="119">
        <v>2023</v>
      </c>
      <c r="H156" s="119" t="s">
        <v>14</v>
      </c>
      <c r="I156" s="119" t="s">
        <v>22</v>
      </c>
      <c r="J156" s="119" t="s">
        <v>129</v>
      </c>
    </row>
    <row r="157" spans="1:10" ht="20.25" customHeight="1" x14ac:dyDescent="0.5">
      <c r="A157" s="119" t="s">
        <v>166</v>
      </c>
      <c r="B157" s="119" t="s">
        <v>157</v>
      </c>
      <c r="C157" s="119" t="s">
        <v>154</v>
      </c>
      <c r="D157" s="119" t="s">
        <v>8</v>
      </c>
      <c r="E157" s="120">
        <v>45224</v>
      </c>
      <c r="F157" s="121">
        <v>74024</v>
      </c>
      <c r="G157" s="119">
        <v>2023</v>
      </c>
      <c r="H157" s="119" t="s">
        <v>9</v>
      </c>
      <c r="I157" s="119" t="s">
        <v>22</v>
      </c>
      <c r="J157" s="119" t="s">
        <v>76</v>
      </c>
    </row>
    <row r="158" spans="1:10" ht="20.25" hidden="1" customHeight="1" x14ac:dyDescent="0.5">
      <c r="A158" s="119" t="s">
        <v>164</v>
      </c>
      <c r="B158" s="119" t="s">
        <v>157</v>
      </c>
      <c r="C158" s="119" t="s">
        <v>153</v>
      </c>
      <c r="D158" s="119" t="s">
        <v>161</v>
      </c>
      <c r="E158" s="120">
        <v>44901</v>
      </c>
      <c r="F158" s="121">
        <v>34696</v>
      </c>
      <c r="G158" s="119">
        <v>2022</v>
      </c>
      <c r="H158" s="119" t="s">
        <v>12</v>
      </c>
      <c r="I158" s="119" t="s">
        <v>21</v>
      </c>
      <c r="J158" s="119" t="s">
        <v>26</v>
      </c>
    </row>
    <row r="159" spans="1:10" ht="20.25" customHeight="1" x14ac:dyDescent="0.5">
      <c r="A159" s="119" t="s">
        <v>166</v>
      </c>
      <c r="B159" s="119" t="s">
        <v>160</v>
      </c>
      <c r="C159" s="119" t="s">
        <v>154</v>
      </c>
      <c r="D159" s="119" t="s">
        <v>8</v>
      </c>
      <c r="E159" s="120">
        <v>45064</v>
      </c>
      <c r="F159" s="121">
        <v>73667</v>
      </c>
      <c r="G159" s="119">
        <v>2023</v>
      </c>
      <c r="H159" s="119" t="s">
        <v>4</v>
      </c>
      <c r="I159" s="119" t="s">
        <v>21</v>
      </c>
      <c r="J159" s="119" t="s">
        <v>48</v>
      </c>
    </row>
    <row r="160" spans="1:10" ht="20.25" customHeight="1" x14ac:dyDescent="0.5">
      <c r="A160" s="119" t="s">
        <v>164</v>
      </c>
      <c r="B160" s="119" t="s">
        <v>159</v>
      </c>
      <c r="C160" s="119" t="s">
        <v>153</v>
      </c>
      <c r="D160" s="119" t="s">
        <v>161</v>
      </c>
      <c r="E160" s="120">
        <v>45261</v>
      </c>
      <c r="F160" s="121">
        <v>73310</v>
      </c>
      <c r="G160" s="119">
        <v>2023</v>
      </c>
      <c r="H160" s="119" t="s">
        <v>16</v>
      </c>
      <c r="I160" s="119" t="s">
        <v>21</v>
      </c>
      <c r="J160" s="119" t="s">
        <v>64</v>
      </c>
    </row>
    <row r="161" spans="1:10" ht="20.25" hidden="1" customHeight="1" x14ac:dyDescent="0.5">
      <c r="A161" s="119" t="s">
        <v>163</v>
      </c>
      <c r="B161" s="119" t="s">
        <v>160</v>
      </c>
      <c r="C161" s="119" t="s">
        <v>155</v>
      </c>
      <c r="D161" s="119" t="s">
        <v>7</v>
      </c>
      <c r="E161" s="120">
        <v>44664</v>
      </c>
      <c r="F161" s="121">
        <v>35158</v>
      </c>
      <c r="G161" s="119">
        <v>2022</v>
      </c>
      <c r="H161" s="119" t="s">
        <v>19</v>
      </c>
      <c r="I161" s="119" t="s">
        <v>20</v>
      </c>
      <c r="J161" s="119" t="s">
        <v>48</v>
      </c>
    </row>
    <row r="162" spans="1:10" ht="20.25" hidden="1" customHeight="1" x14ac:dyDescent="0.5">
      <c r="A162" s="119" t="s">
        <v>163</v>
      </c>
      <c r="B162" s="119" t="s">
        <v>388</v>
      </c>
      <c r="C162" s="119" t="s">
        <v>155</v>
      </c>
      <c r="D162" s="119" t="s">
        <v>7</v>
      </c>
      <c r="E162" s="120">
        <v>44339</v>
      </c>
      <c r="F162" s="121">
        <v>35188</v>
      </c>
      <c r="G162" s="119">
        <v>2021</v>
      </c>
      <c r="H162" s="119" t="s">
        <v>18</v>
      </c>
      <c r="I162" s="119" t="s">
        <v>22</v>
      </c>
      <c r="J162" s="119" t="s">
        <v>134</v>
      </c>
    </row>
    <row r="163" spans="1:10" ht="20.25" customHeight="1" x14ac:dyDescent="0.5">
      <c r="A163" s="119" t="s">
        <v>166</v>
      </c>
      <c r="B163" s="119" t="s">
        <v>160</v>
      </c>
      <c r="C163" s="119" t="s">
        <v>154</v>
      </c>
      <c r="D163" s="119" t="s">
        <v>8</v>
      </c>
      <c r="E163" s="120">
        <v>44994</v>
      </c>
      <c r="F163" s="121">
        <v>73163</v>
      </c>
      <c r="G163" s="119">
        <v>2023</v>
      </c>
      <c r="H163" s="119" t="s">
        <v>16</v>
      </c>
      <c r="I163" s="119" t="s">
        <v>21</v>
      </c>
      <c r="J163" s="119" t="s">
        <v>49</v>
      </c>
    </row>
    <row r="164" spans="1:10" ht="20.25" hidden="1" customHeight="1" x14ac:dyDescent="0.5">
      <c r="A164" s="119" t="s">
        <v>165</v>
      </c>
      <c r="B164" s="119" t="s">
        <v>159</v>
      </c>
      <c r="C164" s="119" t="s">
        <v>156</v>
      </c>
      <c r="D164" s="119" t="s">
        <v>10</v>
      </c>
      <c r="E164" s="120">
        <v>44912</v>
      </c>
      <c r="F164" s="121">
        <v>35558</v>
      </c>
      <c r="G164" s="119">
        <v>2022</v>
      </c>
      <c r="H164" s="119" t="s">
        <v>14</v>
      </c>
      <c r="I164" s="119" t="s">
        <v>22</v>
      </c>
      <c r="J164" s="119" t="s">
        <v>102</v>
      </c>
    </row>
    <row r="165" spans="1:10" ht="20.25" hidden="1" customHeight="1" x14ac:dyDescent="0.5">
      <c r="A165" s="119" t="s">
        <v>164</v>
      </c>
      <c r="B165" s="119" t="s">
        <v>160</v>
      </c>
      <c r="C165" s="119" t="s">
        <v>153</v>
      </c>
      <c r="D165" s="119" t="s">
        <v>161</v>
      </c>
      <c r="E165" s="120">
        <v>44497</v>
      </c>
      <c r="F165" s="121">
        <v>35796</v>
      </c>
      <c r="G165" s="119">
        <v>2021</v>
      </c>
      <c r="H165" s="119" t="s">
        <v>12</v>
      </c>
      <c r="I165" s="119" t="s">
        <v>21</v>
      </c>
      <c r="J165" s="119" t="s">
        <v>77</v>
      </c>
    </row>
    <row r="166" spans="1:10" ht="20.25" hidden="1" customHeight="1" x14ac:dyDescent="0.5">
      <c r="A166" s="119" t="s">
        <v>164</v>
      </c>
      <c r="B166" s="119" t="s">
        <v>157</v>
      </c>
      <c r="C166" s="119" t="s">
        <v>153</v>
      </c>
      <c r="D166" s="119" t="s">
        <v>161</v>
      </c>
      <c r="E166" s="120">
        <v>44909</v>
      </c>
      <c r="F166" s="121">
        <v>35809</v>
      </c>
      <c r="G166" s="119">
        <v>2022</v>
      </c>
      <c r="H166" s="119" t="s">
        <v>9</v>
      </c>
      <c r="I166" s="119" t="s">
        <v>22</v>
      </c>
      <c r="J166" s="119" t="s">
        <v>28</v>
      </c>
    </row>
    <row r="167" spans="1:10" ht="20.25" hidden="1" customHeight="1" x14ac:dyDescent="0.5">
      <c r="A167" s="119" t="s">
        <v>164</v>
      </c>
      <c r="B167" s="119" t="s">
        <v>159</v>
      </c>
      <c r="C167" s="119" t="s">
        <v>153</v>
      </c>
      <c r="D167" s="119" t="s">
        <v>161</v>
      </c>
      <c r="E167" s="120">
        <v>44355</v>
      </c>
      <c r="F167" s="121">
        <v>35938</v>
      </c>
      <c r="G167" s="119">
        <v>2021</v>
      </c>
      <c r="H167" s="119" t="s">
        <v>13</v>
      </c>
      <c r="I167" s="119" t="s">
        <v>5</v>
      </c>
      <c r="J167" s="119" t="s">
        <v>108</v>
      </c>
    </row>
    <row r="168" spans="1:10" ht="20.25" customHeight="1" x14ac:dyDescent="0.5">
      <c r="A168" s="119" t="s">
        <v>165</v>
      </c>
      <c r="B168" s="119" t="s">
        <v>157</v>
      </c>
      <c r="C168" s="119" t="s">
        <v>156</v>
      </c>
      <c r="D168" s="119" t="s">
        <v>10</v>
      </c>
      <c r="E168" s="120">
        <v>44999</v>
      </c>
      <c r="F168" s="121">
        <v>72408</v>
      </c>
      <c r="G168" s="119">
        <v>2023</v>
      </c>
      <c r="H168" s="119" t="s">
        <v>16</v>
      </c>
      <c r="I168" s="119" t="s">
        <v>21</v>
      </c>
      <c r="J168" s="119" t="s">
        <v>115</v>
      </c>
    </row>
    <row r="169" spans="1:10" ht="20.25" hidden="1" customHeight="1" x14ac:dyDescent="0.5">
      <c r="A169" s="119" t="s">
        <v>165</v>
      </c>
      <c r="B169" s="119" t="s">
        <v>159</v>
      </c>
      <c r="C169" s="119" t="s">
        <v>156</v>
      </c>
      <c r="D169" s="119" t="s">
        <v>10</v>
      </c>
      <c r="E169" s="120">
        <v>44220</v>
      </c>
      <c r="F169" s="121">
        <v>36517</v>
      </c>
      <c r="G169" s="119">
        <v>2021</v>
      </c>
      <c r="H169" s="119" t="s">
        <v>17</v>
      </c>
      <c r="I169" s="119" t="s">
        <v>20</v>
      </c>
      <c r="J169" s="119" t="s">
        <v>58</v>
      </c>
    </row>
    <row r="170" spans="1:10" ht="20.25" hidden="1" customHeight="1" x14ac:dyDescent="0.5">
      <c r="A170" s="119" t="s">
        <v>165</v>
      </c>
      <c r="B170" s="119" t="s">
        <v>159</v>
      </c>
      <c r="C170" s="119" t="s">
        <v>156</v>
      </c>
      <c r="D170" s="119" t="s">
        <v>10</v>
      </c>
      <c r="E170" s="120">
        <v>44220</v>
      </c>
      <c r="F170" s="121">
        <v>36517</v>
      </c>
      <c r="G170" s="119">
        <v>2021</v>
      </c>
      <c r="H170" s="119" t="s">
        <v>17</v>
      </c>
      <c r="I170" s="119" t="s">
        <v>20</v>
      </c>
      <c r="J170" s="119" t="s">
        <v>58</v>
      </c>
    </row>
    <row r="171" spans="1:10" ht="20.25" customHeight="1" x14ac:dyDescent="0.5">
      <c r="A171" s="119" t="s">
        <v>165</v>
      </c>
      <c r="B171" s="119" t="s">
        <v>160</v>
      </c>
      <c r="C171" s="119" t="s">
        <v>156</v>
      </c>
      <c r="D171" s="119" t="s">
        <v>10</v>
      </c>
      <c r="E171" s="120">
        <v>45258</v>
      </c>
      <c r="F171" s="121">
        <v>71664</v>
      </c>
      <c r="G171" s="119">
        <v>2023</v>
      </c>
      <c r="H171" s="119" t="s">
        <v>12</v>
      </c>
      <c r="I171" s="119" t="s">
        <v>21</v>
      </c>
      <c r="J171" s="119" t="s">
        <v>92</v>
      </c>
    </row>
    <row r="172" spans="1:10" ht="20.25" hidden="1" customHeight="1" x14ac:dyDescent="0.5">
      <c r="A172" s="119" t="s">
        <v>165</v>
      </c>
      <c r="B172" s="119" t="s">
        <v>157</v>
      </c>
      <c r="C172" s="119" t="s">
        <v>156</v>
      </c>
      <c r="D172" s="119" t="s">
        <v>10</v>
      </c>
      <c r="E172" s="120">
        <v>44652</v>
      </c>
      <c r="F172" s="121">
        <v>37146</v>
      </c>
      <c r="G172" s="119">
        <v>2022</v>
      </c>
      <c r="H172" s="119" t="s">
        <v>4</v>
      </c>
      <c r="I172" s="119" t="s">
        <v>21</v>
      </c>
      <c r="J172" s="119" t="s">
        <v>87</v>
      </c>
    </row>
    <row r="173" spans="1:10" ht="20.25" customHeight="1" x14ac:dyDescent="0.5">
      <c r="A173" s="119" t="s">
        <v>165</v>
      </c>
      <c r="B173" s="119" t="s">
        <v>160</v>
      </c>
      <c r="C173" s="119" t="s">
        <v>156</v>
      </c>
      <c r="D173" s="119" t="s">
        <v>10</v>
      </c>
      <c r="E173" s="120">
        <v>44958</v>
      </c>
      <c r="F173" s="121">
        <v>71644</v>
      </c>
      <c r="G173" s="119">
        <v>2023</v>
      </c>
      <c r="H173" s="119" t="s">
        <v>14</v>
      </c>
      <c r="I173" s="119" t="s">
        <v>22</v>
      </c>
      <c r="J173" s="119" t="s">
        <v>93</v>
      </c>
    </row>
    <row r="174" spans="1:10" ht="20.25" hidden="1" customHeight="1" x14ac:dyDescent="0.5">
      <c r="A174" s="119" t="s">
        <v>164</v>
      </c>
      <c r="B174" s="119" t="s">
        <v>159</v>
      </c>
      <c r="C174" s="119" t="s">
        <v>153</v>
      </c>
      <c r="D174" s="119" t="s">
        <v>161</v>
      </c>
      <c r="E174" s="120">
        <v>44453</v>
      </c>
      <c r="F174" s="121">
        <v>37407</v>
      </c>
      <c r="G174" s="119">
        <v>2021</v>
      </c>
      <c r="H174" s="119" t="s">
        <v>6</v>
      </c>
      <c r="I174" s="119" t="s">
        <v>20</v>
      </c>
      <c r="J174" s="119" t="s">
        <v>119</v>
      </c>
    </row>
    <row r="175" spans="1:10" ht="20.25" customHeight="1" x14ac:dyDescent="0.5">
      <c r="A175" s="119" t="s">
        <v>165</v>
      </c>
      <c r="B175" s="119" t="s">
        <v>388</v>
      </c>
      <c r="C175" s="119" t="s">
        <v>156</v>
      </c>
      <c r="D175" s="119" t="s">
        <v>10</v>
      </c>
      <c r="E175" s="120">
        <v>45254</v>
      </c>
      <c r="F175" s="121">
        <v>71281</v>
      </c>
      <c r="G175" s="119">
        <v>2023</v>
      </c>
      <c r="H175" s="119" t="s">
        <v>18</v>
      </c>
      <c r="I175" s="119" t="s">
        <v>22</v>
      </c>
      <c r="J175" s="119" t="s">
        <v>107</v>
      </c>
    </row>
    <row r="176" spans="1:10" ht="20.25" hidden="1" customHeight="1" x14ac:dyDescent="0.5">
      <c r="A176" s="119" t="s">
        <v>166</v>
      </c>
      <c r="B176" s="119" t="s">
        <v>157</v>
      </c>
      <c r="C176" s="119" t="s">
        <v>154</v>
      </c>
      <c r="D176" s="119" t="s">
        <v>8</v>
      </c>
      <c r="E176" s="120">
        <v>44652</v>
      </c>
      <c r="F176" s="121">
        <v>38089</v>
      </c>
      <c r="G176" s="119">
        <v>2022</v>
      </c>
      <c r="H176" s="119" t="s">
        <v>9</v>
      </c>
      <c r="I176" s="119" t="s">
        <v>22</v>
      </c>
      <c r="J176" s="119" t="s">
        <v>49</v>
      </c>
    </row>
    <row r="177" spans="1:10" ht="20.25" hidden="1" customHeight="1" x14ac:dyDescent="0.5">
      <c r="A177" s="119" t="s">
        <v>166</v>
      </c>
      <c r="B177" s="119" t="s">
        <v>388</v>
      </c>
      <c r="C177" s="119" t="s">
        <v>154</v>
      </c>
      <c r="D177" s="119" t="s">
        <v>8</v>
      </c>
      <c r="E177" s="120">
        <v>44514</v>
      </c>
      <c r="F177" s="121">
        <v>38185</v>
      </c>
      <c r="G177" s="119">
        <v>2021</v>
      </c>
      <c r="H177" s="119" t="s">
        <v>19</v>
      </c>
      <c r="I177" s="119" t="s">
        <v>20</v>
      </c>
      <c r="J177" s="119" t="s">
        <v>114</v>
      </c>
    </row>
    <row r="178" spans="1:10" ht="20.25" hidden="1" customHeight="1" x14ac:dyDescent="0.5">
      <c r="A178" s="119" t="s">
        <v>163</v>
      </c>
      <c r="B178" s="119" t="s">
        <v>160</v>
      </c>
      <c r="C178" s="119" t="s">
        <v>155</v>
      </c>
      <c r="D178" s="119" t="s">
        <v>7</v>
      </c>
      <c r="E178" s="120">
        <v>44734</v>
      </c>
      <c r="F178" s="121">
        <v>38277</v>
      </c>
      <c r="G178" s="119">
        <v>2022</v>
      </c>
      <c r="H178" s="119" t="s">
        <v>16</v>
      </c>
      <c r="I178" s="119" t="s">
        <v>21</v>
      </c>
      <c r="J178" s="119" t="s">
        <v>43</v>
      </c>
    </row>
    <row r="179" spans="1:10" ht="20.25" customHeight="1" x14ac:dyDescent="0.5">
      <c r="A179" s="119" t="s">
        <v>165</v>
      </c>
      <c r="B179" s="119" t="s">
        <v>159</v>
      </c>
      <c r="C179" s="119" t="s">
        <v>156</v>
      </c>
      <c r="D179" s="119" t="s">
        <v>10</v>
      </c>
      <c r="E179" s="120">
        <v>45099</v>
      </c>
      <c r="F179" s="121">
        <v>71112</v>
      </c>
      <c r="G179" s="119">
        <v>2023</v>
      </c>
      <c r="H179" s="119" t="s">
        <v>18</v>
      </c>
      <c r="I179" s="119" t="s">
        <v>22</v>
      </c>
      <c r="J179" s="119" t="s">
        <v>131</v>
      </c>
    </row>
    <row r="180" spans="1:10" ht="20.25" customHeight="1" x14ac:dyDescent="0.5">
      <c r="A180" s="119" t="s">
        <v>165</v>
      </c>
      <c r="B180" s="119" t="s">
        <v>388</v>
      </c>
      <c r="C180" s="119" t="s">
        <v>156</v>
      </c>
      <c r="D180" s="119" t="s">
        <v>10</v>
      </c>
      <c r="E180" s="120">
        <v>44994</v>
      </c>
      <c r="F180" s="121">
        <v>71006</v>
      </c>
      <c r="G180" s="119">
        <v>2023</v>
      </c>
      <c r="H180" s="119" t="s">
        <v>12</v>
      </c>
      <c r="I180" s="119" t="s">
        <v>21</v>
      </c>
      <c r="J180" s="119" t="s">
        <v>389</v>
      </c>
    </row>
    <row r="181" spans="1:10" ht="20.25" hidden="1" customHeight="1" x14ac:dyDescent="0.5">
      <c r="A181" s="119" t="s">
        <v>165</v>
      </c>
      <c r="B181" s="119" t="s">
        <v>159</v>
      </c>
      <c r="C181" s="119" t="s">
        <v>156</v>
      </c>
      <c r="D181" s="119" t="s">
        <v>10</v>
      </c>
      <c r="E181" s="120">
        <v>44528</v>
      </c>
      <c r="F181" s="121">
        <v>38507</v>
      </c>
      <c r="G181" s="119">
        <v>2021</v>
      </c>
      <c r="H181" s="119" t="s">
        <v>18</v>
      </c>
      <c r="I181" s="119" t="s">
        <v>22</v>
      </c>
      <c r="J181" s="119" t="s">
        <v>56</v>
      </c>
    </row>
    <row r="182" spans="1:10" ht="20.25" hidden="1" customHeight="1" x14ac:dyDescent="0.5">
      <c r="A182" s="119" t="s">
        <v>163</v>
      </c>
      <c r="B182" s="119" t="s">
        <v>388</v>
      </c>
      <c r="C182" s="119" t="s">
        <v>155</v>
      </c>
      <c r="D182" s="119" t="s">
        <v>7</v>
      </c>
      <c r="E182" s="120">
        <v>44607</v>
      </c>
      <c r="F182" s="121">
        <v>38602</v>
      </c>
      <c r="G182" s="119">
        <v>2022</v>
      </c>
      <c r="H182" s="119" t="s">
        <v>9</v>
      </c>
      <c r="I182" s="119" t="s">
        <v>22</v>
      </c>
      <c r="J182" s="119" t="s">
        <v>58</v>
      </c>
    </row>
    <row r="183" spans="1:10" ht="20.25" customHeight="1" x14ac:dyDescent="0.5">
      <c r="A183" s="119" t="s">
        <v>166</v>
      </c>
      <c r="B183" s="119" t="s">
        <v>159</v>
      </c>
      <c r="C183" s="119" t="s">
        <v>154</v>
      </c>
      <c r="D183" s="119" t="s">
        <v>8</v>
      </c>
      <c r="E183" s="120">
        <v>45210</v>
      </c>
      <c r="F183" s="121">
        <v>70994</v>
      </c>
      <c r="G183" s="119">
        <v>2023</v>
      </c>
      <c r="H183" s="119" t="s">
        <v>11</v>
      </c>
      <c r="I183" s="119" t="s">
        <v>5</v>
      </c>
      <c r="J183" s="119" t="s">
        <v>82</v>
      </c>
    </row>
    <row r="184" spans="1:10" ht="20.25" customHeight="1" x14ac:dyDescent="0.5">
      <c r="A184" s="119" t="s">
        <v>164</v>
      </c>
      <c r="B184" s="119" t="s">
        <v>157</v>
      </c>
      <c r="C184" s="119" t="s">
        <v>153</v>
      </c>
      <c r="D184" s="119" t="s">
        <v>161</v>
      </c>
      <c r="E184" s="120">
        <v>45157</v>
      </c>
      <c r="F184" s="121">
        <v>70480</v>
      </c>
      <c r="G184" s="119">
        <v>2023</v>
      </c>
      <c r="H184" s="119" t="s">
        <v>18</v>
      </c>
      <c r="I184" s="119" t="s">
        <v>22</v>
      </c>
      <c r="J184" s="119" t="s">
        <v>56</v>
      </c>
    </row>
    <row r="185" spans="1:10" ht="20.25" hidden="1" customHeight="1" x14ac:dyDescent="0.5">
      <c r="A185" s="119" t="s">
        <v>164</v>
      </c>
      <c r="B185" s="119" t="s">
        <v>157</v>
      </c>
      <c r="C185" s="119" t="s">
        <v>153</v>
      </c>
      <c r="D185" s="119" t="s">
        <v>161</v>
      </c>
      <c r="E185" s="120">
        <v>44904</v>
      </c>
      <c r="F185" s="121">
        <v>39030</v>
      </c>
      <c r="G185" s="119">
        <v>2022</v>
      </c>
      <c r="H185" s="119" t="s">
        <v>11</v>
      </c>
      <c r="I185" s="119" t="s">
        <v>5</v>
      </c>
      <c r="J185" s="119" t="s">
        <v>145</v>
      </c>
    </row>
    <row r="186" spans="1:10" ht="20.25" customHeight="1" x14ac:dyDescent="0.5">
      <c r="A186" s="119" t="s">
        <v>163</v>
      </c>
      <c r="B186" s="119" t="s">
        <v>388</v>
      </c>
      <c r="C186" s="119" t="s">
        <v>155</v>
      </c>
      <c r="D186" s="119" t="s">
        <v>7</v>
      </c>
      <c r="E186" s="120">
        <v>44958</v>
      </c>
      <c r="F186" s="121">
        <v>70149</v>
      </c>
      <c r="G186" s="119">
        <v>2023</v>
      </c>
      <c r="H186" s="119" t="s">
        <v>11</v>
      </c>
      <c r="I186" s="119" t="s">
        <v>5</v>
      </c>
      <c r="J186" s="119" t="s">
        <v>79</v>
      </c>
    </row>
    <row r="187" spans="1:10" ht="20.25" hidden="1" customHeight="1" x14ac:dyDescent="0.5">
      <c r="A187" s="119" t="s">
        <v>165</v>
      </c>
      <c r="B187" s="119" t="s">
        <v>160</v>
      </c>
      <c r="C187" s="119" t="s">
        <v>156</v>
      </c>
      <c r="D187" s="119" t="s">
        <v>10</v>
      </c>
      <c r="E187" s="120">
        <v>44322</v>
      </c>
      <c r="F187" s="121">
        <v>39836</v>
      </c>
      <c r="G187" s="119">
        <v>2021</v>
      </c>
      <c r="H187" s="119" t="s">
        <v>18</v>
      </c>
      <c r="I187" s="119" t="s">
        <v>22</v>
      </c>
      <c r="J187" s="119" t="s">
        <v>143</v>
      </c>
    </row>
    <row r="188" spans="1:10" ht="20.25" hidden="1" customHeight="1" x14ac:dyDescent="0.5">
      <c r="A188" s="119" t="s">
        <v>165</v>
      </c>
      <c r="B188" s="119" t="s">
        <v>157</v>
      </c>
      <c r="C188" s="119" t="s">
        <v>156</v>
      </c>
      <c r="D188" s="119" t="s">
        <v>10</v>
      </c>
      <c r="E188" s="120">
        <v>44652</v>
      </c>
      <c r="F188" s="121">
        <v>39839</v>
      </c>
      <c r="G188" s="119">
        <v>2022</v>
      </c>
      <c r="H188" s="119" t="s">
        <v>12</v>
      </c>
      <c r="I188" s="119" t="s">
        <v>21</v>
      </c>
      <c r="J188" s="119" t="s">
        <v>89</v>
      </c>
    </row>
    <row r="189" spans="1:10" ht="20.25" hidden="1" customHeight="1" x14ac:dyDescent="0.5">
      <c r="A189" s="119" t="s">
        <v>164</v>
      </c>
      <c r="B189" s="119" t="s">
        <v>160</v>
      </c>
      <c r="C189" s="119" t="s">
        <v>153</v>
      </c>
      <c r="D189" s="119" t="s">
        <v>161</v>
      </c>
      <c r="E189" s="120">
        <v>44664</v>
      </c>
      <c r="F189" s="121">
        <v>39996</v>
      </c>
      <c r="G189" s="119">
        <v>2022</v>
      </c>
      <c r="H189" s="119" t="s">
        <v>4</v>
      </c>
      <c r="I189" s="119" t="s">
        <v>21</v>
      </c>
      <c r="J189" s="119" t="s">
        <v>123</v>
      </c>
    </row>
    <row r="190" spans="1:10" ht="20.25" customHeight="1" x14ac:dyDescent="0.5">
      <c r="A190" s="119" t="s">
        <v>163</v>
      </c>
      <c r="B190" s="119" t="s">
        <v>157</v>
      </c>
      <c r="C190" s="119" t="s">
        <v>155</v>
      </c>
      <c r="D190" s="119" t="s">
        <v>7</v>
      </c>
      <c r="E190" s="120">
        <v>45245</v>
      </c>
      <c r="F190" s="121">
        <v>69631</v>
      </c>
      <c r="G190" s="119">
        <v>2023</v>
      </c>
      <c r="H190" s="119" t="s">
        <v>6</v>
      </c>
      <c r="I190" s="119" t="s">
        <v>20</v>
      </c>
      <c r="J190" s="119" t="s">
        <v>101</v>
      </c>
    </row>
    <row r="191" spans="1:10" ht="20.25" hidden="1" customHeight="1" x14ac:dyDescent="0.5">
      <c r="A191" s="119" t="s">
        <v>165</v>
      </c>
      <c r="B191" s="119" t="s">
        <v>157</v>
      </c>
      <c r="C191" s="119" t="s">
        <v>156</v>
      </c>
      <c r="D191" s="119" t="s">
        <v>10</v>
      </c>
      <c r="E191" s="120">
        <v>44652</v>
      </c>
      <c r="F191" s="121">
        <v>40215</v>
      </c>
      <c r="G191" s="119">
        <v>2022</v>
      </c>
      <c r="H191" s="119" t="s">
        <v>16</v>
      </c>
      <c r="I191" s="119" t="s">
        <v>21</v>
      </c>
      <c r="J191" s="119" t="s">
        <v>88</v>
      </c>
    </row>
    <row r="192" spans="1:10" ht="20.25" hidden="1" customHeight="1" x14ac:dyDescent="0.5">
      <c r="A192" s="119" t="s">
        <v>166</v>
      </c>
      <c r="B192" s="119" t="s">
        <v>159</v>
      </c>
      <c r="C192" s="119" t="s">
        <v>154</v>
      </c>
      <c r="D192" s="119" t="s">
        <v>8</v>
      </c>
      <c r="E192" s="120">
        <v>44763</v>
      </c>
      <c r="F192" s="121">
        <v>40250</v>
      </c>
      <c r="G192" s="119">
        <v>2022</v>
      </c>
      <c r="H192" s="119" t="s">
        <v>6</v>
      </c>
      <c r="I192" s="119" t="s">
        <v>20</v>
      </c>
      <c r="J192" s="119" t="s">
        <v>65</v>
      </c>
    </row>
    <row r="193" spans="1:10" ht="20.25" hidden="1" customHeight="1" x14ac:dyDescent="0.5">
      <c r="A193" s="119" t="s">
        <v>166</v>
      </c>
      <c r="B193" s="119" t="s">
        <v>160</v>
      </c>
      <c r="C193" s="119" t="s">
        <v>154</v>
      </c>
      <c r="D193" s="119" t="s">
        <v>8</v>
      </c>
      <c r="E193" s="120">
        <v>44783</v>
      </c>
      <c r="F193" s="121">
        <v>40332</v>
      </c>
      <c r="G193" s="119">
        <v>2022</v>
      </c>
      <c r="H193" s="119" t="s">
        <v>16</v>
      </c>
      <c r="I193" s="119" t="s">
        <v>21</v>
      </c>
      <c r="J193" s="119" t="s">
        <v>145</v>
      </c>
    </row>
    <row r="194" spans="1:10" ht="20.25" customHeight="1" x14ac:dyDescent="0.5">
      <c r="A194" s="119" t="s">
        <v>163</v>
      </c>
      <c r="B194" s="119" t="s">
        <v>388</v>
      </c>
      <c r="C194" s="119" t="s">
        <v>155</v>
      </c>
      <c r="D194" s="119" t="s">
        <v>7</v>
      </c>
      <c r="E194" s="120">
        <v>45148</v>
      </c>
      <c r="F194" s="121">
        <v>69052</v>
      </c>
      <c r="G194" s="119">
        <v>2023</v>
      </c>
      <c r="H194" s="119" t="s">
        <v>19</v>
      </c>
      <c r="I194" s="119" t="s">
        <v>20</v>
      </c>
      <c r="J194" s="119" t="s">
        <v>87</v>
      </c>
    </row>
    <row r="195" spans="1:10" ht="20.25" hidden="1" customHeight="1" x14ac:dyDescent="0.5">
      <c r="A195" s="119" t="s">
        <v>164</v>
      </c>
      <c r="B195" s="119" t="s">
        <v>157</v>
      </c>
      <c r="C195" s="119" t="s">
        <v>153</v>
      </c>
      <c r="D195" s="119" t="s">
        <v>161</v>
      </c>
      <c r="E195" s="120">
        <v>44453</v>
      </c>
      <c r="F195" s="121">
        <v>40850</v>
      </c>
      <c r="G195" s="119">
        <v>2021</v>
      </c>
      <c r="H195" s="119" t="s">
        <v>17</v>
      </c>
      <c r="I195" s="119" t="s">
        <v>20</v>
      </c>
      <c r="J195" s="119" t="s">
        <v>106</v>
      </c>
    </row>
    <row r="196" spans="1:10" ht="20.25" hidden="1" customHeight="1" x14ac:dyDescent="0.5">
      <c r="A196" s="119" t="s">
        <v>163</v>
      </c>
      <c r="B196" s="119" t="s">
        <v>388</v>
      </c>
      <c r="C196" s="119" t="s">
        <v>155</v>
      </c>
      <c r="D196" s="119" t="s">
        <v>7</v>
      </c>
      <c r="E196" s="120">
        <v>44446</v>
      </c>
      <c r="F196" s="121">
        <v>41087</v>
      </c>
      <c r="G196" s="119">
        <v>2021</v>
      </c>
      <c r="H196" s="119" t="s">
        <v>19</v>
      </c>
      <c r="I196" s="119" t="s">
        <v>20</v>
      </c>
      <c r="J196" s="119" t="s">
        <v>135</v>
      </c>
    </row>
    <row r="197" spans="1:10" ht="20.25" hidden="1" customHeight="1" x14ac:dyDescent="0.5">
      <c r="A197" s="119" t="s">
        <v>165</v>
      </c>
      <c r="B197" s="119" t="s">
        <v>160</v>
      </c>
      <c r="C197" s="119" t="s">
        <v>156</v>
      </c>
      <c r="D197" s="119" t="s">
        <v>10</v>
      </c>
      <c r="E197" s="120">
        <v>44206</v>
      </c>
      <c r="F197" s="121">
        <v>41118</v>
      </c>
      <c r="G197" s="119">
        <v>2021</v>
      </c>
      <c r="H197" s="119" t="s">
        <v>11</v>
      </c>
      <c r="I197" s="119" t="s">
        <v>5</v>
      </c>
      <c r="J197" s="119" t="s">
        <v>136</v>
      </c>
    </row>
    <row r="198" spans="1:10" ht="20.25" hidden="1" customHeight="1" x14ac:dyDescent="0.5">
      <c r="A198" s="119" t="s">
        <v>165</v>
      </c>
      <c r="B198" s="119" t="s">
        <v>160</v>
      </c>
      <c r="C198" s="119" t="s">
        <v>156</v>
      </c>
      <c r="D198" s="119" t="s">
        <v>10</v>
      </c>
      <c r="E198" s="120">
        <v>44206</v>
      </c>
      <c r="F198" s="121">
        <v>41118</v>
      </c>
      <c r="G198" s="119">
        <v>2021</v>
      </c>
      <c r="H198" s="119" t="s">
        <v>11</v>
      </c>
      <c r="I198" s="119" t="s">
        <v>5</v>
      </c>
      <c r="J198" s="119" t="s">
        <v>136</v>
      </c>
    </row>
    <row r="199" spans="1:10" ht="20.25" hidden="1" customHeight="1" x14ac:dyDescent="0.5">
      <c r="A199" s="119" t="s">
        <v>166</v>
      </c>
      <c r="B199" s="119" t="s">
        <v>388</v>
      </c>
      <c r="C199" s="119" t="s">
        <v>154</v>
      </c>
      <c r="D199" s="119" t="s">
        <v>8</v>
      </c>
      <c r="E199" s="120">
        <v>44727</v>
      </c>
      <c r="F199" s="121">
        <v>41167</v>
      </c>
      <c r="G199" s="119">
        <v>2022</v>
      </c>
      <c r="H199" s="119" t="s">
        <v>12</v>
      </c>
      <c r="I199" s="119" t="s">
        <v>21</v>
      </c>
      <c r="J199" s="119" t="s">
        <v>35</v>
      </c>
    </row>
    <row r="200" spans="1:10" ht="20.25" customHeight="1" x14ac:dyDescent="0.5">
      <c r="A200" s="119" t="s">
        <v>163</v>
      </c>
      <c r="B200" s="119" t="s">
        <v>157</v>
      </c>
      <c r="C200" s="119" t="s">
        <v>155</v>
      </c>
      <c r="D200" s="119" t="s">
        <v>7</v>
      </c>
      <c r="E200" s="120">
        <v>45227</v>
      </c>
      <c r="F200" s="121">
        <v>68002</v>
      </c>
      <c r="G200" s="119">
        <v>2023</v>
      </c>
      <c r="H200" s="119" t="s">
        <v>14</v>
      </c>
      <c r="I200" s="119" t="s">
        <v>22</v>
      </c>
      <c r="J200" s="119" t="s">
        <v>96</v>
      </c>
    </row>
    <row r="201" spans="1:10" ht="20.25" customHeight="1" x14ac:dyDescent="0.5">
      <c r="A201" s="119" t="s">
        <v>164</v>
      </c>
      <c r="B201" s="119" t="s">
        <v>160</v>
      </c>
      <c r="C201" s="119" t="s">
        <v>153</v>
      </c>
      <c r="D201" s="119" t="s">
        <v>161</v>
      </c>
      <c r="E201" s="120">
        <v>45284</v>
      </c>
      <c r="F201" s="121">
        <v>66901</v>
      </c>
      <c r="G201" s="119">
        <v>2023</v>
      </c>
      <c r="H201" s="119" t="s">
        <v>4</v>
      </c>
      <c r="I201" s="119" t="s">
        <v>21</v>
      </c>
      <c r="J201" s="119" t="s">
        <v>27</v>
      </c>
    </row>
    <row r="202" spans="1:10" ht="20.25" hidden="1" customHeight="1" x14ac:dyDescent="0.5">
      <c r="A202" s="119" t="s">
        <v>165</v>
      </c>
      <c r="B202" s="119" t="s">
        <v>159</v>
      </c>
      <c r="C202" s="119" t="s">
        <v>156</v>
      </c>
      <c r="D202" s="119" t="s">
        <v>10</v>
      </c>
      <c r="E202" s="120">
        <v>44453</v>
      </c>
      <c r="F202" s="121">
        <v>41975</v>
      </c>
      <c r="G202" s="119">
        <v>2021</v>
      </c>
      <c r="H202" s="119" t="s">
        <v>13</v>
      </c>
      <c r="I202" s="119" t="s">
        <v>5</v>
      </c>
      <c r="J202" s="119" t="s">
        <v>48</v>
      </c>
    </row>
    <row r="203" spans="1:10" ht="20.25" hidden="1" customHeight="1" x14ac:dyDescent="0.5">
      <c r="A203" s="119" t="s">
        <v>163</v>
      </c>
      <c r="B203" s="119" t="s">
        <v>388</v>
      </c>
      <c r="C203" s="119" t="s">
        <v>155</v>
      </c>
      <c r="D203" s="119" t="s">
        <v>7</v>
      </c>
      <c r="E203" s="120">
        <v>44256</v>
      </c>
      <c r="F203" s="121">
        <v>41984</v>
      </c>
      <c r="G203" s="119">
        <v>2021</v>
      </c>
      <c r="H203" s="119" t="s">
        <v>12</v>
      </c>
      <c r="I203" s="119" t="s">
        <v>21</v>
      </c>
      <c r="J203" s="119" t="s">
        <v>131</v>
      </c>
    </row>
    <row r="204" spans="1:10" ht="20.25" hidden="1" customHeight="1" x14ac:dyDescent="0.5">
      <c r="A204" s="119" t="s">
        <v>163</v>
      </c>
      <c r="B204" s="119" t="s">
        <v>388</v>
      </c>
      <c r="C204" s="119" t="s">
        <v>155</v>
      </c>
      <c r="D204" s="119" t="s">
        <v>7</v>
      </c>
      <c r="E204" s="120">
        <v>44256</v>
      </c>
      <c r="F204" s="121">
        <v>41984</v>
      </c>
      <c r="G204" s="119">
        <v>2021</v>
      </c>
      <c r="H204" s="119" t="s">
        <v>12</v>
      </c>
      <c r="I204" s="119" t="s">
        <v>21</v>
      </c>
      <c r="J204" s="119" t="s">
        <v>131</v>
      </c>
    </row>
    <row r="205" spans="1:10" ht="20.25" hidden="1" customHeight="1" x14ac:dyDescent="0.5">
      <c r="A205" s="119" t="s">
        <v>165</v>
      </c>
      <c r="B205" s="119" t="s">
        <v>157</v>
      </c>
      <c r="C205" s="119" t="s">
        <v>156</v>
      </c>
      <c r="D205" s="119" t="s">
        <v>10</v>
      </c>
      <c r="E205" s="120">
        <v>44397</v>
      </c>
      <c r="F205" s="121">
        <v>42319</v>
      </c>
      <c r="G205" s="119">
        <v>2021</v>
      </c>
      <c r="H205" s="119" t="s">
        <v>12</v>
      </c>
      <c r="I205" s="119" t="s">
        <v>21</v>
      </c>
      <c r="J205" s="119" t="s">
        <v>41</v>
      </c>
    </row>
    <row r="206" spans="1:10" ht="20.25" hidden="1" customHeight="1" x14ac:dyDescent="0.5">
      <c r="A206" s="119" t="s">
        <v>163</v>
      </c>
      <c r="B206" s="119" t="s">
        <v>159</v>
      </c>
      <c r="C206" s="119" t="s">
        <v>155</v>
      </c>
      <c r="D206" s="119" t="s">
        <v>7</v>
      </c>
      <c r="E206" s="120">
        <v>44915</v>
      </c>
      <c r="F206" s="121">
        <v>42990</v>
      </c>
      <c r="G206" s="119">
        <v>2022</v>
      </c>
      <c r="H206" s="119" t="s">
        <v>9</v>
      </c>
      <c r="I206" s="119" t="s">
        <v>22</v>
      </c>
      <c r="J206" s="119" t="s">
        <v>82</v>
      </c>
    </row>
    <row r="207" spans="1:10" ht="20.25" customHeight="1" x14ac:dyDescent="0.5">
      <c r="A207" s="119" t="s">
        <v>163</v>
      </c>
      <c r="B207" s="119" t="s">
        <v>159</v>
      </c>
      <c r="C207" s="119" t="s">
        <v>155</v>
      </c>
      <c r="D207" s="119" t="s">
        <v>7</v>
      </c>
      <c r="E207" s="120">
        <v>45134</v>
      </c>
      <c r="F207" s="121">
        <v>66747</v>
      </c>
      <c r="G207" s="119">
        <v>2023</v>
      </c>
      <c r="H207" s="119" t="s">
        <v>19</v>
      </c>
      <c r="I207" s="119" t="s">
        <v>20</v>
      </c>
      <c r="J207" s="119" t="s">
        <v>111</v>
      </c>
    </row>
    <row r="208" spans="1:10" ht="20.25" customHeight="1" x14ac:dyDescent="0.5">
      <c r="A208" s="119" t="s">
        <v>165</v>
      </c>
      <c r="B208" s="119" t="s">
        <v>157</v>
      </c>
      <c r="C208" s="119" t="s">
        <v>156</v>
      </c>
      <c r="D208" s="119" t="s">
        <v>10</v>
      </c>
      <c r="E208" s="120">
        <v>45209</v>
      </c>
      <c r="F208" s="121">
        <v>66181</v>
      </c>
      <c r="G208" s="119">
        <v>2023</v>
      </c>
      <c r="H208" s="119" t="s">
        <v>12</v>
      </c>
      <c r="I208" s="119" t="s">
        <v>21</v>
      </c>
      <c r="J208" s="119" t="s">
        <v>116</v>
      </c>
    </row>
    <row r="209" spans="1:10" ht="20.25" hidden="1" customHeight="1" x14ac:dyDescent="0.5">
      <c r="A209" s="119" t="s">
        <v>164</v>
      </c>
      <c r="B209" s="119" t="s">
        <v>388</v>
      </c>
      <c r="C209" s="119" t="s">
        <v>153</v>
      </c>
      <c r="D209" s="119" t="s">
        <v>161</v>
      </c>
      <c r="E209" s="120">
        <v>44845</v>
      </c>
      <c r="F209" s="121">
        <v>43443</v>
      </c>
      <c r="G209" s="119">
        <v>2022</v>
      </c>
      <c r="H209" s="119" t="s">
        <v>14</v>
      </c>
      <c r="I209" s="119" t="s">
        <v>22</v>
      </c>
      <c r="J209" s="119" t="s">
        <v>138</v>
      </c>
    </row>
    <row r="210" spans="1:10" ht="20.25" hidden="1" customHeight="1" x14ac:dyDescent="0.5">
      <c r="A210" s="119" t="s">
        <v>166</v>
      </c>
      <c r="B210" s="119" t="s">
        <v>157</v>
      </c>
      <c r="C210" s="119" t="s">
        <v>154</v>
      </c>
      <c r="D210" s="119" t="s">
        <v>8</v>
      </c>
      <c r="E210" s="120">
        <v>44287</v>
      </c>
      <c r="F210" s="121">
        <v>43560</v>
      </c>
      <c r="G210" s="119">
        <v>2021</v>
      </c>
      <c r="H210" s="119" t="s">
        <v>19</v>
      </c>
      <c r="I210" s="119" t="s">
        <v>20</v>
      </c>
      <c r="J210" s="119" t="s">
        <v>126</v>
      </c>
    </row>
    <row r="211" spans="1:10" ht="20.25" hidden="1" customHeight="1" x14ac:dyDescent="0.5">
      <c r="A211" s="119" t="s">
        <v>165</v>
      </c>
      <c r="B211" s="119" t="s">
        <v>157</v>
      </c>
      <c r="C211" s="119" t="s">
        <v>156</v>
      </c>
      <c r="D211" s="119" t="s">
        <v>10</v>
      </c>
      <c r="E211" s="120">
        <v>44376</v>
      </c>
      <c r="F211" s="121">
        <v>43758</v>
      </c>
      <c r="G211" s="119">
        <v>2021</v>
      </c>
      <c r="H211" s="119" t="s">
        <v>4</v>
      </c>
      <c r="I211" s="119" t="s">
        <v>21</v>
      </c>
      <c r="J211" s="119" t="s">
        <v>39</v>
      </c>
    </row>
    <row r="212" spans="1:10" ht="20.25" hidden="1" customHeight="1" x14ac:dyDescent="0.5">
      <c r="A212" s="119" t="s">
        <v>163</v>
      </c>
      <c r="B212" s="119" t="s">
        <v>157</v>
      </c>
      <c r="C212" s="119" t="s">
        <v>155</v>
      </c>
      <c r="D212" s="119" t="s">
        <v>7</v>
      </c>
      <c r="E212" s="120">
        <v>44473</v>
      </c>
      <c r="F212" s="121">
        <v>44186</v>
      </c>
      <c r="G212" s="119">
        <v>2021</v>
      </c>
      <c r="H212" s="119" t="s">
        <v>12</v>
      </c>
      <c r="I212" s="119" t="s">
        <v>21</v>
      </c>
      <c r="J212" s="119" t="s">
        <v>143</v>
      </c>
    </row>
    <row r="213" spans="1:10" ht="20.25" customHeight="1" x14ac:dyDescent="0.5">
      <c r="A213" s="119" t="s">
        <v>163</v>
      </c>
      <c r="B213" s="119" t="s">
        <v>388</v>
      </c>
      <c r="C213" s="119" t="s">
        <v>155</v>
      </c>
      <c r="D213" s="119" t="s">
        <v>7</v>
      </c>
      <c r="E213" s="120">
        <v>45006</v>
      </c>
      <c r="F213" s="121">
        <v>65904</v>
      </c>
      <c r="G213" s="119">
        <v>2023</v>
      </c>
      <c r="H213" s="119" t="s">
        <v>9</v>
      </c>
      <c r="I213" s="119" t="s">
        <v>22</v>
      </c>
      <c r="J213" s="119" t="s">
        <v>85</v>
      </c>
    </row>
    <row r="214" spans="1:10" ht="20.25" hidden="1" customHeight="1" x14ac:dyDescent="0.5">
      <c r="A214" s="119" t="s">
        <v>163</v>
      </c>
      <c r="B214" s="119" t="s">
        <v>157</v>
      </c>
      <c r="C214" s="119" t="s">
        <v>155</v>
      </c>
      <c r="D214" s="119" t="s">
        <v>7</v>
      </c>
      <c r="E214" s="120">
        <v>44508</v>
      </c>
      <c r="F214" s="121">
        <v>44361</v>
      </c>
      <c r="G214" s="119">
        <v>2021</v>
      </c>
      <c r="H214" s="119" t="s">
        <v>14</v>
      </c>
      <c r="I214" s="119" t="s">
        <v>22</v>
      </c>
      <c r="J214" s="119" t="s">
        <v>144</v>
      </c>
    </row>
    <row r="215" spans="1:10" ht="20.25" hidden="1" customHeight="1" x14ac:dyDescent="0.5">
      <c r="A215" s="119" t="s">
        <v>164</v>
      </c>
      <c r="B215" s="119" t="s">
        <v>157</v>
      </c>
      <c r="C215" s="119" t="s">
        <v>153</v>
      </c>
      <c r="D215" s="119" t="s">
        <v>161</v>
      </c>
      <c r="E215" s="120">
        <v>44306</v>
      </c>
      <c r="F215" s="121">
        <v>44447</v>
      </c>
      <c r="G215" s="119">
        <v>2021</v>
      </c>
      <c r="H215" s="119" t="s">
        <v>15</v>
      </c>
      <c r="I215" s="119" t="s">
        <v>5</v>
      </c>
      <c r="J215" s="119" t="s">
        <v>98</v>
      </c>
    </row>
    <row r="216" spans="1:10" ht="20.25" hidden="1" customHeight="1" x14ac:dyDescent="0.5">
      <c r="A216" s="119" t="s">
        <v>166</v>
      </c>
      <c r="B216" s="119" t="s">
        <v>160</v>
      </c>
      <c r="C216" s="119" t="s">
        <v>154</v>
      </c>
      <c r="D216" s="119" t="s">
        <v>8</v>
      </c>
      <c r="E216" s="120">
        <v>44508</v>
      </c>
      <c r="F216" s="121">
        <v>44577</v>
      </c>
      <c r="G216" s="119">
        <v>2021</v>
      </c>
      <c r="H216" s="119" t="s">
        <v>16</v>
      </c>
      <c r="I216" s="119" t="s">
        <v>21</v>
      </c>
      <c r="J216" s="119" t="s">
        <v>97</v>
      </c>
    </row>
    <row r="217" spans="1:10" ht="20.25" hidden="1" customHeight="1" x14ac:dyDescent="0.5">
      <c r="A217" s="119" t="s">
        <v>163</v>
      </c>
      <c r="B217" s="119" t="s">
        <v>160</v>
      </c>
      <c r="C217" s="119" t="s">
        <v>155</v>
      </c>
      <c r="D217" s="119" t="s">
        <v>7</v>
      </c>
      <c r="E217" s="120">
        <v>44629</v>
      </c>
      <c r="F217" s="121">
        <v>44723</v>
      </c>
      <c r="G217" s="119">
        <v>2022</v>
      </c>
      <c r="H217" s="119" t="s">
        <v>12</v>
      </c>
      <c r="I217" s="119" t="s">
        <v>21</v>
      </c>
      <c r="J217" s="119" t="s">
        <v>44</v>
      </c>
    </row>
    <row r="218" spans="1:10" ht="20.25" hidden="1" customHeight="1" x14ac:dyDescent="0.5">
      <c r="A218" s="119" t="s">
        <v>165</v>
      </c>
      <c r="B218" s="119" t="s">
        <v>159</v>
      </c>
      <c r="C218" s="119" t="s">
        <v>156</v>
      </c>
      <c r="D218" s="119" t="s">
        <v>10</v>
      </c>
      <c r="E218" s="120">
        <v>44912</v>
      </c>
      <c r="F218" s="121">
        <v>45057</v>
      </c>
      <c r="G218" s="119">
        <v>2022</v>
      </c>
      <c r="H218" s="119" t="s">
        <v>12</v>
      </c>
      <c r="I218" s="119" t="s">
        <v>21</v>
      </c>
      <c r="J218" s="119" t="s">
        <v>101</v>
      </c>
    </row>
    <row r="219" spans="1:10" ht="20.25" hidden="1" customHeight="1" x14ac:dyDescent="0.5">
      <c r="A219" s="119" t="s">
        <v>165</v>
      </c>
      <c r="B219" s="119" t="s">
        <v>159</v>
      </c>
      <c r="C219" s="119" t="s">
        <v>156</v>
      </c>
      <c r="D219" s="119" t="s">
        <v>10</v>
      </c>
      <c r="E219" s="120">
        <v>44566</v>
      </c>
      <c r="F219" s="121">
        <v>45139</v>
      </c>
      <c r="G219" s="119">
        <v>2022</v>
      </c>
      <c r="H219" s="119" t="s">
        <v>6</v>
      </c>
      <c r="I219" s="119" t="s">
        <v>20</v>
      </c>
      <c r="J219" s="119" t="s">
        <v>107</v>
      </c>
    </row>
    <row r="220" spans="1:10" ht="20.25" customHeight="1" x14ac:dyDescent="0.5">
      <c r="A220" s="119" t="s">
        <v>163</v>
      </c>
      <c r="B220" s="119" t="s">
        <v>388</v>
      </c>
      <c r="C220" s="119" t="s">
        <v>155</v>
      </c>
      <c r="D220" s="119" t="s">
        <v>7</v>
      </c>
      <c r="E220" s="120">
        <v>45282</v>
      </c>
      <c r="F220" s="121">
        <v>65622</v>
      </c>
      <c r="G220" s="119">
        <v>2023</v>
      </c>
      <c r="H220" s="119" t="s">
        <v>4</v>
      </c>
      <c r="I220" s="119" t="s">
        <v>21</v>
      </c>
      <c r="J220" s="119" t="s">
        <v>81</v>
      </c>
    </row>
    <row r="221" spans="1:10" ht="20.25" hidden="1" customHeight="1" x14ac:dyDescent="0.5">
      <c r="A221" s="119" t="s">
        <v>163</v>
      </c>
      <c r="B221" s="119" t="s">
        <v>160</v>
      </c>
      <c r="C221" s="119" t="s">
        <v>155</v>
      </c>
      <c r="D221" s="119" t="s">
        <v>7</v>
      </c>
      <c r="E221" s="120">
        <v>44769</v>
      </c>
      <c r="F221" s="121">
        <v>45727</v>
      </c>
      <c r="G221" s="119">
        <v>2022</v>
      </c>
      <c r="H221" s="119" t="s">
        <v>9</v>
      </c>
      <c r="I221" s="119" t="s">
        <v>22</v>
      </c>
      <c r="J221" s="119" t="s">
        <v>46</v>
      </c>
    </row>
    <row r="222" spans="1:10" ht="20.25" customHeight="1" x14ac:dyDescent="0.5">
      <c r="A222" s="119" t="s">
        <v>166</v>
      </c>
      <c r="B222" s="119" t="s">
        <v>160</v>
      </c>
      <c r="C222" s="119" t="s">
        <v>154</v>
      </c>
      <c r="D222" s="119" t="s">
        <v>8</v>
      </c>
      <c r="E222" s="120">
        <v>45249</v>
      </c>
      <c r="F222" s="121">
        <v>65052</v>
      </c>
      <c r="G222" s="119">
        <v>2023</v>
      </c>
      <c r="H222" s="119" t="s">
        <v>6</v>
      </c>
      <c r="I222" s="119" t="s">
        <v>20</v>
      </c>
      <c r="J222" s="119" t="s">
        <v>56</v>
      </c>
    </row>
    <row r="223" spans="1:10" ht="20.25" hidden="1" customHeight="1" x14ac:dyDescent="0.5">
      <c r="A223" s="119" t="s">
        <v>163</v>
      </c>
      <c r="B223" s="119" t="s">
        <v>159</v>
      </c>
      <c r="C223" s="119" t="s">
        <v>155</v>
      </c>
      <c r="D223" s="119" t="s">
        <v>7</v>
      </c>
      <c r="E223" s="120">
        <v>44292</v>
      </c>
      <c r="F223" s="121">
        <v>45878</v>
      </c>
      <c r="G223" s="119">
        <v>2021</v>
      </c>
      <c r="H223" s="119" t="s">
        <v>6</v>
      </c>
      <c r="I223" s="119" t="s">
        <v>20</v>
      </c>
      <c r="J223" s="119" t="s">
        <v>38</v>
      </c>
    </row>
    <row r="224" spans="1:10" ht="20.25" hidden="1" customHeight="1" x14ac:dyDescent="0.5">
      <c r="A224" s="119" t="s">
        <v>164</v>
      </c>
      <c r="B224" s="119" t="s">
        <v>160</v>
      </c>
      <c r="C224" s="119" t="s">
        <v>153</v>
      </c>
      <c r="D224" s="119" t="s">
        <v>161</v>
      </c>
      <c r="E224" s="120">
        <v>44868</v>
      </c>
      <c r="F224" s="121">
        <v>45975</v>
      </c>
      <c r="G224" s="119">
        <v>2022</v>
      </c>
      <c r="H224" s="119" t="s">
        <v>17</v>
      </c>
      <c r="I224" s="119" t="s">
        <v>20</v>
      </c>
      <c r="J224" s="119" t="s">
        <v>130</v>
      </c>
    </row>
    <row r="225" spans="1:10" ht="20.25" customHeight="1" x14ac:dyDescent="0.5">
      <c r="A225" s="119" t="s">
        <v>164</v>
      </c>
      <c r="B225" s="119" t="s">
        <v>388</v>
      </c>
      <c r="C225" s="119" t="s">
        <v>153</v>
      </c>
      <c r="D225" s="119" t="s">
        <v>161</v>
      </c>
      <c r="E225" s="120">
        <v>45268</v>
      </c>
      <c r="F225" s="121">
        <v>65026</v>
      </c>
      <c r="G225" s="119">
        <v>2023</v>
      </c>
      <c r="H225" s="119" t="s">
        <v>4</v>
      </c>
      <c r="I225" s="119" t="s">
        <v>21</v>
      </c>
      <c r="J225" s="119" t="s">
        <v>39</v>
      </c>
    </row>
    <row r="226" spans="1:10" ht="20.25" customHeight="1" x14ac:dyDescent="0.5">
      <c r="A226" s="119" t="s">
        <v>166</v>
      </c>
      <c r="B226" s="119" t="s">
        <v>388</v>
      </c>
      <c r="C226" s="119" t="s">
        <v>154</v>
      </c>
      <c r="D226" s="119" t="s">
        <v>8</v>
      </c>
      <c r="E226" s="120">
        <v>45203</v>
      </c>
      <c r="F226" s="121">
        <v>64078</v>
      </c>
      <c r="G226" s="119">
        <v>2023</v>
      </c>
      <c r="H226" s="119" t="s">
        <v>6</v>
      </c>
      <c r="I226" s="119" t="s">
        <v>20</v>
      </c>
      <c r="J226" s="119" t="s">
        <v>68</v>
      </c>
    </row>
    <row r="227" spans="1:10" ht="20.25" hidden="1" customHeight="1" x14ac:dyDescent="0.5">
      <c r="A227" s="119" t="s">
        <v>165</v>
      </c>
      <c r="B227" s="119" t="s">
        <v>160</v>
      </c>
      <c r="C227" s="119" t="s">
        <v>156</v>
      </c>
      <c r="D227" s="119" t="s">
        <v>10</v>
      </c>
      <c r="E227" s="120">
        <v>44909</v>
      </c>
      <c r="F227" s="121">
        <v>46195</v>
      </c>
      <c r="G227" s="119">
        <v>2022</v>
      </c>
      <c r="H227" s="119" t="s">
        <v>19</v>
      </c>
      <c r="I227" s="119" t="s">
        <v>20</v>
      </c>
      <c r="J227" s="119" t="s">
        <v>69</v>
      </c>
    </row>
    <row r="228" spans="1:10" ht="20.25" hidden="1" customHeight="1" x14ac:dyDescent="0.5">
      <c r="A228" s="119" t="s">
        <v>164</v>
      </c>
      <c r="B228" s="119" t="s">
        <v>159</v>
      </c>
      <c r="C228" s="119" t="s">
        <v>153</v>
      </c>
      <c r="D228" s="119" t="s">
        <v>161</v>
      </c>
      <c r="E228" s="120">
        <v>44657</v>
      </c>
      <c r="F228" s="121">
        <v>46244</v>
      </c>
      <c r="G228" s="119">
        <v>2022</v>
      </c>
      <c r="H228" s="119" t="s">
        <v>17</v>
      </c>
      <c r="I228" s="119" t="s">
        <v>20</v>
      </c>
      <c r="J228" s="119" t="s">
        <v>43</v>
      </c>
    </row>
    <row r="229" spans="1:10" ht="20.25" hidden="1" customHeight="1" x14ac:dyDescent="0.5">
      <c r="A229" s="119" t="s">
        <v>166</v>
      </c>
      <c r="B229" s="119" t="s">
        <v>157</v>
      </c>
      <c r="C229" s="119" t="s">
        <v>154</v>
      </c>
      <c r="D229" s="119" t="s">
        <v>8</v>
      </c>
      <c r="E229" s="120">
        <v>44287</v>
      </c>
      <c r="F229" s="121">
        <v>46446</v>
      </c>
      <c r="G229" s="119">
        <v>2021</v>
      </c>
      <c r="H229" s="119" t="s">
        <v>14</v>
      </c>
      <c r="I229" s="119" t="s">
        <v>22</v>
      </c>
      <c r="J229" s="119" t="s">
        <v>123</v>
      </c>
    </row>
    <row r="230" spans="1:10" ht="20.25" hidden="1" customHeight="1" x14ac:dyDescent="0.5">
      <c r="A230" s="119" t="s">
        <v>166</v>
      </c>
      <c r="B230" s="119" t="s">
        <v>157</v>
      </c>
      <c r="C230" s="119" t="s">
        <v>154</v>
      </c>
      <c r="D230" s="119" t="s">
        <v>8</v>
      </c>
      <c r="E230" s="120">
        <v>44287</v>
      </c>
      <c r="F230" s="121">
        <v>46446</v>
      </c>
      <c r="G230" s="119">
        <v>2021</v>
      </c>
      <c r="H230" s="119" t="s">
        <v>14</v>
      </c>
      <c r="I230" s="119" t="s">
        <v>22</v>
      </c>
      <c r="J230" s="119" t="s">
        <v>123</v>
      </c>
    </row>
    <row r="231" spans="1:10" ht="20.25" hidden="1" customHeight="1" x14ac:dyDescent="0.5">
      <c r="A231" s="119" t="s">
        <v>166</v>
      </c>
      <c r="B231" s="119" t="s">
        <v>157</v>
      </c>
      <c r="C231" s="119" t="s">
        <v>154</v>
      </c>
      <c r="D231" s="119" t="s">
        <v>8</v>
      </c>
      <c r="E231" s="120">
        <v>44652</v>
      </c>
      <c r="F231" s="121">
        <v>46628</v>
      </c>
      <c r="G231" s="119">
        <v>2022</v>
      </c>
      <c r="H231" s="119" t="s">
        <v>12</v>
      </c>
      <c r="I231" s="119" t="s">
        <v>21</v>
      </c>
      <c r="J231" s="119" t="s">
        <v>47</v>
      </c>
    </row>
    <row r="232" spans="1:10" ht="20.25" customHeight="1" x14ac:dyDescent="0.5">
      <c r="A232" s="119" t="s">
        <v>164</v>
      </c>
      <c r="B232" s="119" t="s">
        <v>159</v>
      </c>
      <c r="C232" s="119" t="s">
        <v>153</v>
      </c>
      <c r="D232" s="119" t="s">
        <v>161</v>
      </c>
      <c r="E232" s="120">
        <v>45290</v>
      </c>
      <c r="F232" s="121">
        <v>63923</v>
      </c>
      <c r="G232" s="119">
        <v>2023</v>
      </c>
      <c r="H232" s="119" t="s">
        <v>18</v>
      </c>
      <c r="I232" s="119" t="s">
        <v>22</v>
      </c>
      <c r="J232" s="119" t="s">
        <v>68</v>
      </c>
    </row>
    <row r="233" spans="1:10" ht="20.25" customHeight="1" x14ac:dyDescent="0.5">
      <c r="A233" s="119" t="s">
        <v>164</v>
      </c>
      <c r="B233" s="119" t="s">
        <v>160</v>
      </c>
      <c r="C233" s="119" t="s">
        <v>153</v>
      </c>
      <c r="D233" s="119" t="s">
        <v>161</v>
      </c>
      <c r="E233" s="120">
        <v>45289</v>
      </c>
      <c r="F233" s="121">
        <v>63116</v>
      </c>
      <c r="G233" s="119">
        <v>2023</v>
      </c>
      <c r="H233" s="119" t="s">
        <v>16</v>
      </c>
      <c r="I233" s="119" t="s">
        <v>21</v>
      </c>
      <c r="J233" s="119" t="s">
        <v>28</v>
      </c>
    </row>
    <row r="234" spans="1:10" ht="20.25" customHeight="1" x14ac:dyDescent="0.5">
      <c r="A234" s="119" t="s">
        <v>164</v>
      </c>
      <c r="B234" s="119" t="s">
        <v>159</v>
      </c>
      <c r="C234" s="119" t="s">
        <v>153</v>
      </c>
      <c r="D234" s="119" t="s">
        <v>161</v>
      </c>
      <c r="E234" s="120">
        <v>45230</v>
      </c>
      <c r="F234" s="121">
        <v>62535</v>
      </c>
      <c r="G234" s="119">
        <v>2023</v>
      </c>
      <c r="H234" s="119" t="s">
        <v>9</v>
      </c>
      <c r="I234" s="119" t="s">
        <v>22</v>
      </c>
      <c r="J234" s="119" t="s">
        <v>67</v>
      </c>
    </row>
    <row r="235" spans="1:10" ht="20.25" customHeight="1" x14ac:dyDescent="0.5">
      <c r="A235" s="119" t="s">
        <v>163</v>
      </c>
      <c r="B235" s="119" t="s">
        <v>160</v>
      </c>
      <c r="C235" s="119" t="s">
        <v>155</v>
      </c>
      <c r="D235" s="119" t="s">
        <v>7</v>
      </c>
      <c r="E235" s="120">
        <v>45142</v>
      </c>
      <c r="F235" s="121">
        <v>62350</v>
      </c>
      <c r="G235" s="119">
        <v>2023</v>
      </c>
      <c r="H235" s="119" t="s">
        <v>13</v>
      </c>
      <c r="I235" s="119" t="s">
        <v>5</v>
      </c>
      <c r="J235" s="119" t="s">
        <v>66</v>
      </c>
    </row>
    <row r="236" spans="1:10" ht="20.25" hidden="1" customHeight="1" x14ac:dyDescent="0.5">
      <c r="A236" s="119" t="s">
        <v>165</v>
      </c>
      <c r="B236" s="119" t="s">
        <v>388</v>
      </c>
      <c r="C236" s="119" t="s">
        <v>156</v>
      </c>
      <c r="D236" s="119" t="s">
        <v>10</v>
      </c>
      <c r="E236" s="120">
        <v>44652</v>
      </c>
      <c r="F236" s="121">
        <v>47215</v>
      </c>
      <c r="G236" s="119">
        <v>2022</v>
      </c>
      <c r="H236" s="119" t="s">
        <v>17</v>
      </c>
      <c r="I236" s="119" t="s">
        <v>20</v>
      </c>
      <c r="J236" s="119" t="s">
        <v>82</v>
      </c>
    </row>
    <row r="237" spans="1:10" ht="20.25" hidden="1" customHeight="1" x14ac:dyDescent="0.5">
      <c r="A237" s="119" t="s">
        <v>163</v>
      </c>
      <c r="B237" s="119" t="s">
        <v>157</v>
      </c>
      <c r="C237" s="119" t="s">
        <v>155</v>
      </c>
      <c r="D237" s="119" t="s">
        <v>7</v>
      </c>
      <c r="E237" s="120">
        <v>44897</v>
      </c>
      <c r="F237" s="121">
        <v>47736</v>
      </c>
      <c r="G237" s="119">
        <v>2022</v>
      </c>
      <c r="H237" s="119" t="s">
        <v>19</v>
      </c>
      <c r="I237" s="119" t="s">
        <v>20</v>
      </c>
      <c r="J237" s="119" t="s">
        <v>72</v>
      </c>
    </row>
    <row r="238" spans="1:10" ht="20.25" hidden="1" customHeight="1" x14ac:dyDescent="0.5">
      <c r="A238" s="119" t="s">
        <v>166</v>
      </c>
      <c r="B238" s="119" t="s">
        <v>388</v>
      </c>
      <c r="C238" s="119" t="s">
        <v>154</v>
      </c>
      <c r="D238" s="119" t="s">
        <v>8</v>
      </c>
      <c r="E238" s="120">
        <v>44719</v>
      </c>
      <c r="F238" s="121">
        <v>48025</v>
      </c>
      <c r="G238" s="119">
        <v>2022</v>
      </c>
      <c r="H238" s="119" t="s">
        <v>14</v>
      </c>
      <c r="I238" s="119" t="s">
        <v>22</v>
      </c>
      <c r="J238" s="119" t="s">
        <v>36</v>
      </c>
    </row>
    <row r="239" spans="1:10" ht="20.25" customHeight="1" x14ac:dyDescent="0.5">
      <c r="A239" s="119" t="s">
        <v>164</v>
      </c>
      <c r="B239" s="119" t="s">
        <v>388</v>
      </c>
      <c r="C239" s="119" t="s">
        <v>153</v>
      </c>
      <c r="D239" s="119" t="s">
        <v>161</v>
      </c>
      <c r="E239" s="120">
        <v>45227</v>
      </c>
      <c r="F239" s="121">
        <v>62324</v>
      </c>
      <c r="G239" s="119">
        <v>2023</v>
      </c>
      <c r="H239" s="119" t="s">
        <v>9</v>
      </c>
      <c r="I239" s="119" t="s">
        <v>22</v>
      </c>
      <c r="J239" s="119" t="s">
        <v>43</v>
      </c>
    </row>
    <row r="240" spans="1:10" ht="20.25" hidden="1" customHeight="1" x14ac:dyDescent="0.5">
      <c r="A240" s="119" t="s">
        <v>166</v>
      </c>
      <c r="B240" s="119" t="s">
        <v>388</v>
      </c>
      <c r="C240" s="119" t="s">
        <v>154</v>
      </c>
      <c r="D240" s="119" t="s">
        <v>8</v>
      </c>
      <c r="E240" s="120">
        <v>44263</v>
      </c>
      <c r="F240" s="121">
        <v>48516</v>
      </c>
      <c r="G240" s="119">
        <v>2021</v>
      </c>
      <c r="H240" s="119" t="s">
        <v>14</v>
      </c>
      <c r="I240" s="119" t="s">
        <v>22</v>
      </c>
      <c r="J240" s="119" t="s">
        <v>111</v>
      </c>
    </row>
    <row r="241" spans="1:10" ht="20.25" hidden="1" customHeight="1" x14ac:dyDescent="0.5">
      <c r="A241" s="119" t="s">
        <v>166</v>
      </c>
      <c r="B241" s="119" t="s">
        <v>388</v>
      </c>
      <c r="C241" s="119" t="s">
        <v>154</v>
      </c>
      <c r="D241" s="119" t="s">
        <v>8</v>
      </c>
      <c r="E241" s="120">
        <v>44263</v>
      </c>
      <c r="F241" s="121">
        <v>48516</v>
      </c>
      <c r="G241" s="119">
        <v>2021</v>
      </c>
      <c r="H241" s="119" t="s">
        <v>14</v>
      </c>
      <c r="I241" s="119" t="s">
        <v>22</v>
      </c>
      <c r="J241" s="119" t="s">
        <v>111</v>
      </c>
    </row>
    <row r="242" spans="1:10" ht="20.25" hidden="1" customHeight="1" x14ac:dyDescent="0.5">
      <c r="A242" s="119" t="s">
        <v>163</v>
      </c>
      <c r="B242" s="119" t="s">
        <v>388</v>
      </c>
      <c r="C242" s="119" t="s">
        <v>155</v>
      </c>
      <c r="D242" s="119" t="s">
        <v>7</v>
      </c>
      <c r="E242" s="120">
        <v>44690</v>
      </c>
      <c r="F242" s="121">
        <v>48638</v>
      </c>
      <c r="G242" s="119">
        <v>2022</v>
      </c>
      <c r="H242" s="119" t="s">
        <v>15</v>
      </c>
      <c r="I242" s="119" t="s">
        <v>5</v>
      </c>
      <c r="J242" s="119" t="s">
        <v>53</v>
      </c>
    </row>
    <row r="243" spans="1:10" ht="20.25" hidden="1" customHeight="1" x14ac:dyDescent="0.5">
      <c r="A243" s="119" t="s">
        <v>166</v>
      </c>
      <c r="B243" s="119" t="s">
        <v>388</v>
      </c>
      <c r="C243" s="119" t="s">
        <v>154</v>
      </c>
      <c r="D243" s="119" t="s">
        <v>8</v>
      </c>
      <c r="E243" s="120">
        <v>44299</v>
      </c>
      <c r="F243" s="121">
        <v>48722</v>
      </c>
      <c r="G243" s="119">
        <v>2021</v>
      </c>
      <c r="H243" s="119" t="s">
        <v>12</v>
      </c>
      <c r="I243" s="119" t="s">
        <v>21</v>
      </c>
      <c r="J243" s="119" t="s">
        <v>110</v>
      </c>
    </row>
    <row r="244" spans="1:10" ht="20.25" hidden="1" customHeight="1" x14ac:dyDescent="0.5">
      <c r="A244" s="119" t="s">
        <v>165</v>
      </c>
      <c r="B244" s="119" t="s">
        <v>160</v>
      </c>
      <c r="C244" s="119" t="s">
        <v>156</v>
      </c>
      <c r="D244" s="119" t="s">
        <v>10</v>
      </c>
      <c r="E244" s="120">
        <v>44561</v>
      </c>
      <c r="F244" s="121">
        <v>49012</v>
      </c>
      <c r="G244" s="119">
        <v>2021</v>
      </c>
      <c r="H244" s="119" t="s">
        <v>14</v>
      </c>
      <c r="I244" s="119" t="s">
        <v>22</v>
      </c>
      <c r="J244" s="119" t="s">
        <v>141</v>
      </c>
    </row>
    <row r="245" spans="1:10" ht="20.25" hidden="1" customHeight="1" x14ac:dyDescent="0.5">
      <c r="A245" s="119" t="s">
        <v>166</v>
      </c>
      <c r="B245" s="119" t="s">
        <v>388</v>
      </c>
      <c r="C245" s="119" t="s">
        <v>154</v>
      </c>
      <c r="D245" s="119" t="s">
        <v>8</v>
      </c>
      <c r="E245" s="120">
        <v>44551</v>
      </c>
      <c r="F245" s="121">
        <v>49119</v>
      </c>
      <c r="G245" s="119">
        <v>2021</v>
      </c>
      <c r="H245" s="119" t="s">
        <v>6</v>
      </c>
      <c r="I245" s="119" t="s">
        <v>20</v>
      </c>
      <c r="J245" s="119" t="s">
        <v>116</v>
      </c>
    </row>
    <row r="246" spans="1:10" ht="20.25" hidden="1" customHeight="1" x14ac:dyDescent="0.5">
      <c r="A246" s="119" t="s">
        <v>166</v>
      </c>
      <c r="B246" s="119" t="s">
        <v>157</v>
      </c>
      <c r="C246" s="119" t="s">
        <v>154</v>
      </c>
      <c r="D246" s="119" t="s">
        <v>8</v>
      </c>
      <c r="E246" s="120">
        <v>44287</v>
      </c>
      <c r="F246" s="121">
        <v>49326</v>
      </c>
      <c r="G246" s="119">
        <v>2021</v>
      </c>
      <c r="H246" s="119" t="s">
        <v>12</v>
      </c>
      <c r="I246" s="119" t="s">
        <v>21</v>
      </c>
      <c r="J246" s="119" t="s">
        <v>122</v>
      </c>
    </row>
    <row r="247" spans="1:10" ht="20.25" hidden="1" customHeight="1" x14ac:dyDescent="0.5">
      <c r="A247" s="119" t="s">
        <v>166</v>
      </c>
      <c r="B247" s="119" t="s">
        <v>157</v>
      </c>
      <c r="C247" s="119" t="s">
        <v>154</v>
      </c>
      <c r="D247" s="119" t="s">
        <v>8</v>
      </c>
      <c r="E247" s="120">
        <v>44287</v>
      </c>
      <c r="F247" s="121">
        <v>49326</v>
      </c>
      <c r="G247" s="119">
        <v>2021</v>
      </c>
      <c r="H247" s="119" t="s">
        <v>12</v>
      </c>
      <c r="I247" s="119" t="s">
        <v>21</v>
      </c>
      <c r="J247" s="119" t="s">
        <v>122</v>
      </c>
    </row>
    <row r="248" spans="1:10" ht="20.25" hidden="1" customHeight="1" x14ac:dyDescent="0.5">
      <c r="A248" s="119" t="s">
        <v>166</v>
      </c>
      <c r="B248" s="119" t="s">
        <v>388</v>
      </c>
      <c r="C248" s="119" t="s">
        <v>154</v>
      </c>
      <c r="D248" s="119" t="s">
        <v>8</v>
      </c>
      <c r="E248" s="120">
        <v>44292</v>
      </c>
      <c r="F248" s="121">
        <v>49374</v>
      </c>
      <c r="G248" s="119">
        <v>2021</v>
      </c>
      <c r="H248" s="119" t="s">
        <v>13</v>
      </c>
      <c r="I248" s="119" t="s">
        <v>5</v>
      </c>
      <c r="J248" s="119" t="s">
        <v>105</v>
      </c>
    </row>
    <row r="249" spans="1:10" ht="20.25" hidden="1" customHeight="1" x14ac:dyDescent="0.5">
      <c r="A249" s="119" t="s">
        <v>164</v>
      </c>
      <c r="B249" s="119" t="s">
        <v>157</v>
      </c>
      <c r="C249" s="119" t="s">
        <v>153</v>
      </c>
      <c r="D249" s="119" t="s">
        <v>161</v>
      </c>
      <c r="E249" s="120">
        <v>44777</v>
      </c>
      <c r="F249" s="121">
        <v>49549</v>
      </c>
      <c r="G249" s="119">
        <v>2022</v>
      </c>
      <c r="H249" s="119" t="s">
        <v>16</v>
      </c>
      <c r="I249" s="119" t="s">
        <v>21</v>
      </c>
      <c r="J249" s="119" t="s">
        <v>25</v>
      </c>
    </row>
    <row r="250" spans="1:10" ht="20.25" hidden="1" customHeight="1" x14ac:dyDescent="0.5">
      <c r="A250" s="119" t="s">
        <v>164</v>
      </c>
      <c r="B250" s="119" t="s">
        <v>157</v>
      </c>
      <c r="C250" s="119" t="s">
        <v>153</v>
      </c>
      <c r="D250" s="119" t="s">
        <v>161</v>
      </c>
      <c r="E250" s="120">
        <v>44465</v>
      </c>
      <c r="F250" s="121">
        <v>49606</v>
      </c>
      <c r="G250" s="119">
        <v>2021</v>
      </c>
      <c r="H250" s="119" t="s">
        <v>4</v>
      </c>
      <c r="I250" s="119" t="s">
        <v>21</v>
      </c>
      <c r="J250" s="119" t="s">
        <v>99</v>
      </c>
    </row>
    <row r="251" spans="1:10" ht="20.25" hidden="1" customHeight="1" x14ac:dyDescent="0.5">
      <c r="A251" s="119" t="s">
        <v>163</v>
      </c>
      <c r="B251" s="119" t="s">
        <v>157</v>
      </c>
      <c r="C251" s="119" t="s">
        <v>155</v>
      </c>
      <c r="D251" s="119" t="s">
        <v>7</v>
      </c>
      <c r="E251" s="120">
        <v>44897</v>
      </c>
      <c r="F251" s="121">
        <v>49617</v>
      </c>
      <c r="G251" s="119">
        <v>2022</v>
      </c>
      <c r="H251" s="119" t="s">
        <v>9</v>
      </c>
      <c r="I251" s="119" t="s">
        <v>22</v>
      </c>
      <c r="J251" s="119" t="s">
        <v>70</v>
      </c>
    </row>
    <row r="252" spans="1:10" ht="20.25" hidden="1" customHeight="1" x14ac:dyDescent="0.5">
      <c r="A252" s="119" t="s">
        <v>163</v>
      </c>
      <c r="B252" s="119" t="s">
        <v>157</v>
      </c>
      <c r="C252" s="119" t="s">
        <v>155</v>
      </c>
      <c r="D252" s="119" t="s">
        <v>7</v>
      </c>
      <c r="E252" s="120">
        <v>44897</v>
      </c>
      <c r="F252" s="121">
        <v>49657</v>
      </c>
      <c r="G252" s="119">
        <v>2022</v>
      </c>
      <c r="H252" s="119" t="s">
        <v>12</v>
      </c>
      <c r="I252" s="119" t="s">
        <v>21</v>
      </c>
      <c r="J252" s="119" t="s">
        <v>68</v>
      </c>
    </row>
    <row r="253" spans="1:10" ht="20.25" customHeight="1" x14ac:dyDescent="0.5">
      <c r="A253" s="119" t="s">
        <v>163</v>
      </c>
      <c r="B253" s="119" t="s">
        <v>159</v>
      </c>
      <c r="C253" s="119" t="s">
        <v>155</v>
      </c>
      <c r="D253" s="119" t="s">
        <v>7</v>
      </c>
      <c r="E253" s="120">
        <v>44940</v>
      </c>
      <c r="F253" s="121">
        <v>61439</v>
      </c>
      <c r="G253" s="119">
        <v>2023</v>
      </c>
      <c r="H253" s="119" t="s">
        <v>18</v>
      </c>
      <c r="I253" s="119" t="s">
        <v>22</v>
      </c>
      <c r="J253" s="119" t="s">
        <v>110</v>
      </c>
    </row>
    <row r="254" spans="1:10" ht="20.25" hidden="1" customHeight="1" x14ac:dyDescent="0.5">
      <c r="A254" s="119" t="s">
        <v>165</v>
      </c>
      <c r="B254" s="119" t="s">
        <v>159</v>
      </c>
      <c r="C254" s="119" t="s">
        <v>156</v>
      </c>
      <c r="D254" s="119" t="s">
        <v>10</v>
      </c>
      <c r="E254" s="120">
        <v>44903</v>
      </c>
      <c r="F254" s="121">
        <v>50033</v>
      </c>
      <c r="G254" s="119">
        <v>2022</v>
      </c>
      <c r="H254" s="119" t="s">
        <v>15</v>
      </c>
      <c r="I254" s="119" t="s">
        <v>5</v>
      </c>
      <c r="J254" s="119" t="s">
        <v>98</v>
      </c>
    </row>
    <row r="255" spans="1:10" ht="20.25" hidden="1" customHeight="1" x14ac:dyDescent="0.5">
      <c r="A255" s="119" t="s">
        <v>164</v>
      </c>
      <c r="B255" s="119" t="s">
        <v>160</v>
      </c>
      <c r="C255" s="119" t="s">
        <v>153</v>
      </c>
      <c r="D255" s="119" t="s">
        <v>161</v>
      </c>
      <c r="E255" s="120">
        <v>44531</v>
      </c>
      <c r="F255" s="121">
        <v>50134</v>
      </c>
      <c r="G255" s="119">
        <v>2021</v>
      </c>
      <c r="H255" s="119" t="s">
        <v>18</v>
      </c>
      <c r="I255" s="119" t="s">
        <v>22</v>
      </c>
      <c r="J255" s="119" t="s">
        <v>80</v>
      </c>
    </row>
    <row r="256" spans="1:10" ht="20.25" hidden="1" customHeight="1" x14ac:dyDescent="0.5">
      <c r="A256" s="119" t="s">
        <v>166</v>
      </c>
      <c r="B256" s="119" t="s">
        <v>159</v>
      </c>
      <c r="C256" s="119" t="s">
        <v>154</v>
      </c>
      <c r="D256" s="119" t="s">
        <v>8</v>
      </c>
      <c r="E256" s="120">
        <v>44287</v>
      </c>
      <c r="F256" s="121">
        <v>50156</v>
      </c>
      <c r="G256" s="119">
        <v>2021</v>
      </c>
      <c r="H256" s="119" t="s">
        <v>15</v>
      </c>
      <c r="I256" s="119" t="s">
        <v>5</v>
      </c>
      <c r="J256" s="119" t="s">
        <v>131</v>
      </c>
    </row>
    <row r="257" spans="1:10" ht="20.25" hidden="1" customHeight="1" x14ac:dyDescent="0.5">
      <c r="A257" s="119" t="s">
        <v>164</v>
      </c>
      <c r="B257" s="119" t="s">
        <v>157</v>
      </c>
      <c r="C257" s="119" t="s">
        <v>153</v>
      </c>
      <c r="D257" s="119" t="s">
        <v>161</v>
      </c>
      <c r="E257" s="120">
        <v>44306</v>
      </c>
      <c r="F257" s="121">
        <v>50196</v>
      </c>
      <c r="G257" s="119">
        <v>2021</v>
      </c>
      <c r="H257" s="119" t="s">
        <v>14</v>
      </c>
      <c r="I257" s="119" t="s">
        <v>22</v>
      </c>
      <c r="J257" s="119" t="s">
        <v>102</v>
      </c>
    </row>
    <row r="258" spans="1:10" ht="20.25" hidden="1" customHeight="1" x14ac:dyDescent="0.5">
      <c r="A258" s="119" t="s">
        <v>163</v>
      </c>
      <c r="B258" s="119" t="s">
        <v>157</v>
      </c>
      <c r="C258" s="119" t="s">
        <v>155</v>
      </c>
      <c r="D258" s="119" t="s">
        <v>7</v>
      </c>
      <c r="E258" s="120">
        <v>44427</v>
      </c>
      <c r="F258" s="121">
        <v>50294</v>
      </c>
      <c r="G258" s="119">
        <v>2021</v>
      </c>
      <c r="H258" s="119" t="s">
        <v>18</v>
      </c>
      <c r="I258" s="119" t="s">
        <v>22</v>
      </c>
      <c r="J258" s="119" t="s">
        <v>146</v>
      </c>
    </row>
    <row r="259" spans="1:10" ht="20.25" customHeight="1" x14ac:dyDescent="0.5">
      <c r="A259" s="119" t="s">
        <v>166</v>
      </c>
      <c r="B259" s="119" t="s">
        <v>157</v>
      </c>
      <c r="C259" s="119" t="s">
        <v>154</v>
      </c>
      <c r="D259" s="119" t="s">
        <v>8</v>
      </c>
      <c r="E259" s="120">
        <v>44929</v>
      </c>
      <c r="F259" s="121">
        <v>61386</v>
      </c>
      <c r="G259" s="119">
        <v>2023</v>
      </c>
      <c r="H259" s="119" t="s">
        <v>6</v>
      </c>
      <c r="I259" s="119" t="s">
        <v>20</v>
      </c>
      <c r="J259" s="119" t="s">
        <v>80</v>
      </c>
    </row>
    <row r="260" spans="1:10" ht="20.25" hidden="1" customHeight="1" x14ac:dyDescent="0.5">
      <c r="A260" s="119" t="s">
        <v>164</v>
      </c>
      <c r="B260" s="119" t="s">
        <v>159</v>
      </c>
      <c r="C260" s="119" t="s">
        <v>153</v>
      </c>
      <c r="D260" s="119" t="s">
        <v>161</v>
      </c>
      <c r="E260" s="120">
        <v>44412</v>
      </c>
      <c r="F260" s="121">
        <v>50503</v>
      </c>
      <c r="G260" s="119">
        <v>2021</v>
      </c>
      <c r="H260" s="119" t="s">
        <v>16</v>
      </c>
      <c r="I260" s="119" t="s">
        <v>21</v>
      </c>
      <c r="J260" s="119" t="s">
        <v>112</v>
      </c>
    </row>
    <row r="261" spans="1:10" ht="20.25" hidden="1" customHeight="1" x14ac:dyDescent="0.5">
      <c r="A261" s="119" t="s">
        <v>165</v>
      </c>
      <c r="B261" s="119" t="s">
        <v>159</v>
      </c>
      <c r="C261" s="119" t="s">
        <v>156</v>
      </c>
      <c r="D261" s="119" t="s">
        <v>10</v>
      </c>
      <c r="E261" s="120">
        <v>44903</v>
      </c>
      <c r="F261" s="121">
        <v>50577</v>
      </c>
      <c r="G261" s="119">
        <v>2022</v>
      </c>
      <c r="H261" s="119" t="s">
        <v>4</v>
      </c>
      <c r="I261" s="119" t="s">
        <v>21</v>
      </c>
      <c r="J261" s="119" t="s">
        <v>99</v>
      </c>
    </row>
    <row r="262" spans="1:10" ht="20.25" hidden="1" customHeight="1" x14ac:dyDescent="0.5">
      <c r="A262" s="119" t="s">
        <v>164</v>
      </c>
      <c r="B262" s="119" t="s">
        <v>160</v>
      </c>
      <c r="C262" s="119" t="s">
        <v>153</v>
      </c>
      <c r="D262" s="119" t="s">
        <v>161</v>
      </c>
      <c r="E262" s="120">
        <v>44777</v>
      </c>
      <c r="F262" s="121">
        <v>50670</v>
      </c>
      <c r="G262" s="119">
        <v>2022</v>
      </c>
      <c r="H262" s="119" t="s">
        <v>13</v>
      </c>
      <c r="I262" s="119" t="s">
        <v>5</v>
      </c>
      <c r="J262" s="119" t="s">
        <v>120</v>
      </c>
    </row>
    <row r="263" spans="1:10" ht="20.25" hidden="1" customHeight="1" x14ac:dyDescent="0.5">
      <c r="A263" s="119" t="s">
        <v>164</v>
      </c>
      <c r="B263" s="119" t="s">
        <v>159</v>
      </c>
      <c r="C263" s="119" t="s">
        <v>153</v>
      </c>
      <c r="D263" s="119" t="s">
        <v>161</v>
      </c>
      <c r="E263" s="120">
        <v>44825</v>
      </c>
      <c r="F263" s="121">
        <v>50936</v>
      </c>
      <c r="G263" s="119">
        <v>2022</v>
      </c>
      <c r="H263" s="119" t="s">
        <v>12</v>
      </c>
      <c r="I263" s="119" t="s">
        <v>21</v>
      </c>
      <c r="J263" s="119" t="s">
        <v>38</v>
      </c>
    </row>
    <row r="264" spans="1:10" ht="20.25" hidden="1" customHeight="1" x14ac:dyDescent="0.5">
      <c r="A264" s="119" t="s">
        <v>166</v>
      </c>
      <c r="B264" s="119" t="s">
        <v>157</v>
      </c>
      <c r="C264" s="119" t="s">
        <v>154</v>
      </c>
      <c r="D264" s="119" t="s">
        <v>8</v>
      </c>
      <c r="E264" s="120">
        <v>44376</v>
      </c>
      <c r="F264" s="121">
        <v>51073</v>
      </c>
      <c r="G264" s="119">
        <v>2021</v>
      </c>
      <c r="H264" s="119" t="s">
        <v>11</v>
      </c>
      <c r="I264" s="119" t="s">
        <v>5</v>
      </c>
      <c r="J264" s="119" t="s">
        <v>118</v>
      </c>
    </row>
    <row r="265" spans="1:10" ht="20.25" customHeight="1" x14ac:dyDescent="0.5">
      <c r="A265" s="119" t="s">
        <v>166</v>
      </c>
      <c r="B265" s="119" t="s">
        <v>388</v>
      </c>
      <c r="C265" s="119" t="s">
        <v>154</v>
      </c>
      <c r="D265" s="119" t="s">
        <v>8</v>
      </c>
      <c r="E265" s="120">
        <v>45062</v>
      </c>
      <c r="F265" s="121">
        <v>59828</v>
      </c>
      <c r="G265" s="119">
        <v>2023</v>
      </c>
      <c r="H265" s="119" t="s">
        <v>11</v>
      </c>
      <c r="I265" s="119" t="s">
        <v>5</v>
      </c>
      <c r="J265" s="119" t="s">
        <v>58</v>
      </c>
    </row>
    <row r="266" spans="1:10" ht="20.25" hidden="1" customHeight="1" x14ac:dyDescent="0.5">
      <c r="A266" s="119" t="s">
        <v>164</v>
      </c>
      <c r="B266" s="119" t="s">
        <v>157</v>
      </c>
      <c r="C266" s="119" t="s">
        <v>153</v>
      </c>
      <c r="D266" s="119" t="s">
        <v>161</v>
      </c>
      <c r="E266" s="120">
        <v>44342</v>
      </c>
      <c r="F266" s="121">
        <v>51914</v>
      </c>
      <c r="G266" s="119">
        <v>2021</v>
      </c>
      <c r="H266" s="119" t="s">
        <v>12</v>
      </c>
      <c r="I266" s="119" t="s">
        <v>21</v>
      </c>
      <c r="J266" s="119" t="s">
        <v>101</v>
      </c>
    </row>
    <row r="267" spans="1:10" ht="20.25" hidden="1" customHeight="1" x14ac:dyDescent="0.5">
      <c r="A267" s="119" t="s">
        <v>166</v>
      </c>
      <c r="B267" s="119" t="s">
        <v>388</v>
      </c>
      <c r="C267" s="119" t="s">
        <v>154</v>
      </c>
      <c r="D267" s="119" t="s">
        <v>8</v>
      </c>
      <c r="E267" s="120">
        <v>44501</v>
      </c>
      <c r="F267" s="121">
        <v>51980</v>
      </c>
      <c r="G267" s="119">
        <v>2021</v>
      </c>
      <c r="H267" s="119" t="s">
        <v>11</v>
      </c>
      <c r="I267" s="119" t="s">
        <v>5</v>
      </c>
      <c r="J267" s="119" t="s">
        <v>106</v>
      </c>
    </row>
    <row r="268" spans="1:10" ht="20.25" customHeight="1" x14ac:dyDescent="0.5">
      <c r="A268" s="119" t="s">
        <v>164</v>
      </c>
      <c r="B268" s="119" t="s">
        <v>388</v>
      </c>
      <c r="C268" s="119" t="s">
        <v>153</v>
      </c>
      <c r="D268" s="119" t="s">
        <v>161</v>
      </c>
      <c r="E268" s="120">
        <v>45268</v>
      </c>
      <c r="F268" s="121">
        <v>59810</v>
      </c>
      <c r="G268" s="119">
        <v>2023</v>
      </c>
      <c r="H268" s="119" t="s">
        <v>6</v>
      </c>
      <c r="I268" s="119" t="s">
        <v>20</v>
      </c>
      <c r="J268" s="119" t="s">
        <v>47</v>
      </c>
    </row>
    <row r="269" spans="1:10" ht="20.25" hidden="1" customHeight="1" x14ac:dyDescent="0.5">
      <c r="A269" s="119" t="s">
        <v>163</v>
      </c>
      <c r="B269" s="119" t="s">
        <v>159</v>
      </c>
      <c r="C269" s="119" t="s">
        <v>155</v>
      </c>
      <c r="D269" s="119" t="s">
        <v>7</v>
      </c>
      <c r="E269" s="120">
        <v>44887</v>
      </c>
      <c r="F269" s="121">
        <v>52980</v>
      </c>
      <c r="G269" s="119">
        <v>2022</v>
      </c>
      <c r="H269" s="119" t="s">
        <v>19</v>
      </c>
      <c r="I269" s="119" t="s">
        <v>20</v>
      </c>
      <c r="J269" s="119" t="s">
        <v>84</v>
      </c>
    </row>
    <row r="270" spans="1:10" ht="20.25" customHeight="1" x14ac:dyDescent="0.5">
      <c r="A270" s="119" t="s">
        <v>164</v>
      </c>
      <c r="B270" s="119" t="s">
        <v>160</v>
      </c>
      <c r="C270" s="119" t="s">
        <v>153</v>
      </c>
      <c r="D270" s="119" t="s">
        <v>161</v>
      </c>
      <c r="E270" s="120">
        <v>45113</v>
      </c>
      <c r="F270" s="121">
        <v>59531</v>
      </c>
      <c r="G270" s="119">
        <v>2023</v>
      </c>
      <c r="H270" s="119" t="s">
        <v>19</v>
      </c>
      <c r="I270" s="119" t="s">
        <v>20</v>
      </c>
      <c r="J270" s="119" t="s">
        <v>33</v>
      </c>
    </row>
    <row r="271" spans="1:10" ht="20.25" hidden="1" customHeight="1" x14ac:dyDescent="0.5">
      <c r="A271" s="119" t="s">
        <v>166</v>
      </c>
      <c r="B271" s="119" t="s">
        <v>157</v>
      </c>
      <c r="C271" s="119" t="s">
        <v>154</v>
      </c>
      <c r="D271" s="119" t="s">
        <v>8</v>
      </c>
      <c r="E271" s="120">
        <v>44287</v>
      </c>
      <c r="F271" s="121">
        <v>53093</v>
      </c>
      <c r="G271" s="119">
        <v>2021</v>
      </c>
      <c r="H271" s="119" t="s">
        <v>17</v>
      </c>
      <c r="I271" s="119" t="s">
        <v>20</v>
      </c>
      <c r="J271" s="119" t="s">
        <v>127</v>
      </c>
    </row>
    <row r="272" spans="1:10" ht="20.25" hidden="1" customHeight="1" x14ac:dyDescent="0.5">
      <c r="A272" s="119" t="s">
        <v>163</v>
      </c>
      <c r="B272" s="119" t="s">
        <v>159</v>
      </c>
      <c r="C272" s="119" t="s">
        <v>155</v>
      </c>
      <c r="D272" s="119" t="s">
        <v>7</v>
      </c>
      <c r="E272" s="120">
        <v>44735</v>
      </c>
      <c r="F272" s="121">
        <v>53109</v>
      </c>
      <c r="G272" s="119">
        <v>2022</v>
      </c>
      <c r="H272" s="119" t="s">
        <v>15</v>
      </c>
      <c r="I272" s="119" t="s">
        <v>5</v>
      </c>
      <c r="J272" s="119" t="s">
        <v>77</v>
      </c>
    </row>
    <row r="273" spans="1:10" ht="20.25" customHeight="1" x14ac:dyDescent="0.5">
      <c r="A273" s="119" t="s">
        <v>163</v>
      </c>
      <c r="B273" s="119" t="s">
        <v>157</v>
      </c>
      <c r="C273" s="119" t="s">
        <v>155</v>
      </c>
      <c r="D273" s="119" t="s">
        <v>7</v>
      </c>
      <c r="E273" s="120">
        <v>45106</v>
      </c>
      <c r="F273" s="121">
        <v>59452</v>
      </c>
      <c r="G273" s="119">
        <v>2023</v>
      </c>
      <c r="H273" s="119" t="s">
        <v>19</v>
      </c>
      <c r="I273" s="119" t="s">
        <v>20</v>
      </c>
      <c r="J273" s="119" t="s">
        <v>99</v>
      </c>
    </row>
    <row r="274" spans="1:10" ht="20.25" customHeight="1" x14ac:dyDescent="0.5">
      <c r="A274" s="119" t="s">
        <v>164</v>
      </c>
      <c r="B274" s="119" t="s">
        <v>159</v>
      </c>
      <c r="C274" s="119" t="s">
        <v>153</v>
      </c>
      <c r="D274" s="119" t="s">
        <v>161</v>
      </c>
      <c r="E274" s="120">
        <v>45230</v>
      </c>
      <c r="F274" s="121">
        <v>59339</v>
      </c>
      <c r="G274" s="119">
        <v>2023</v>
      </c>
      <c r="H274" s="119" t="s">
        <v>4</v>
      </c>
      <c r="I274" s="119" t="s">
        <v>21</v>
      </c>
      <c r="J274" s="119" t="s">
        <v>63</v>
      </c>
    </row>
    <row r="275" spans="1:10" ht="20.25" customHeight="1" x14ac:dyDescent="0.5">
      <c r="A275" s="119" t="s">
        <v>165</v>
      </c>
      <c r="B275" s="119" t="s">
        <v>159</v>
      </c>
      <c r="C275" s="119" t="s">
        <v>156</v>
      </c>
      <c r="D275" s="119" t="s">
        <v>10</v>
      </c>
      <c r="E275" s="120">
        <v>45210</v>
      </c>
      <c r="F275" s="121">
        <v>59226</v>
      </c>
      <c r="G275" s="119">
        <v>2023</v>
      </c>
      <c r="H275" s="119" t="s">
        <v>17</v>
      </c>
      <c r="I275" s="119" t="s">
        <v>20</v>
      </c>
      <c r="J275" s="119" t="s">
        <v>133</v>
      </c>
    </row>
    <row r="276" spans="1:10" ht="20.25" hidden="1" customHeight="1" x14ac:dyDescent="0.5">
      <c r="A276" s="119" t="s">
        <v>165</v>
      </c>
      <c r="B276" s="119" t="s">
        <v>160</v>
      </c>
      <c r="C276" s="119" t="s">
        <v>156</v>
      </c>
      <c r="D276" s="119" t="s">
        <v>10</v>
      </c>
      <c r="E276" s="120">
        <v>44926</v>
      </c>
      <c r="F276" s="121">
        <v>53796</v>
      </c>
      <c r="G276" s="119">
        <v>2022</v>
      </c>
      <c r="H276" s="119" t="s">
        <v>18</v>
      </c>
      <c r="I276" s="119" t="s">
        <v>22</v>
      </c>
      <c r="J276" s="119" t="s">
        <v>68</v>
      </c>
    </row>
    <row r="277" spans="1:10" ht="20.25" hidden="1" customHeight="1" x14ac:dyDescent="0.5">
      <c r="A277" s="119" t="s">
        <v>164</v>
      </c>
      <c r="B277" s="119" t="s">
        <v>388</v>
      </c>
      <c r="C277" s="119" t="s">
        <v>153</v>
      </c>
      <c r="D277" s="119" t="s">
        <v>161</v>
      </c>
      <c r="E277" s="120">
        <v>44466</v>
      </c>
      <c r="F277" s="121">
        <v>53836</v>
      </c>
      <c r="G277" s="119">
        <v>2021</v>
      </c>
      <c r="H277" s="119" t="s">
        <v>16</v>
      </c>
      <c r="I277" s="119" t="s">
        <v>21</v>
      </c>
      <c r="J277" s="119" t="s">
        <v>88</v>
      </c>
    </row>
    <row r="278" spans="1:10" ht="20.25" hidden="1" customHeight="1" x14ac:dyDescent="0.5">
      <c r="A278" s="119" t="s">
        <v>165</v>
      </c>
      <c r="B278" s="119" t="s">
        <v>159</v>
      </c>
      <c r="C278" s="119" t="s">
        <v>156</v>
      </c>
      <c r="D278" s="119" t="s">
        <v>10</v>
      </c>
      <c r="E278" s="120">
        <v>44903</v>
      </c>
      <c r="F278" s="121">
        <v>54040</v>
      </c>
      <c r="G278" s="119">
        <v>2022</v>
      </c>
      <c r="H278" s="119" t="s">
        <v>16</v>
      </c>
      <c r="I278" s="119" t="s">
        <v>21</v>
      </c>
      <c r="J278" s="119" t="s">
        <v>100</v>
      </c>
    </row>
    <row r="279" spans="1:10" ht="20.25" hidden="1" customHeight="1" x14ac:dyDescent="0.5">
      <c r="A279" s="119" t="s">
        <v>163</v>
      </c>
      <c r="B279" s="119" t="s">
        <v>157</v>
      </c>
      <c r="C279" s="119" t="s">
        <v>155</v>
      </c>
      <c r="D279" s="119" t="s">
        <v>7</v>
      </c>
      <c r="E279" s="120">
        <v>44390</v>
      </c>
      <c r="F279" s="121">
        <v>54188</v>
      </c>
      <c r="G279" s="119">
        <v>2021</v>
      </c>
      <c r="H279" s="119" t="s">
        <v>16</v>
      </c>
      <c r="I279" s="119" t="s">
        <v>21</v>
      </c>
      <c r="J279" s="119" t="s">
        <v>142</v>
      </c>
    </row>
    <row r="280" spans="1:10" ht="20.25" hidden="1" customHeight="1" x14ac:dyDescent="0.5">
      <c r="A280" s="119" t="s">
        <v>163</v>
      </c>
      <c r="B280" s="119" t="s">
        <v>157</v>
      </c>
      <c r="C280" s="119" t="s">
        <v>155</v>
      </c>
      <c r="D280" s="119" t="s">
        <v>7</v>
      </c>
      <c r="E280" s="120">
        <v>44515</v>
      </c>
      <c r="F280" s="121">
        <v>54269</v>
      </c>
      <c r="G280" s="119">
        <v>2021</v>
      </c>
      <c r="H280" s="119" t="s">
        <v>11</v>
      </c>
      <c r="I280" s="119" t="s">
        <v>5</v>
      </c>
      <c r="J280" s="119" t="s">
        <v>139</v>
      </c>
    </row>
    <row r="281" spans="1:10" ht="20.25" hidden="1" customHeight="1" x14ac:dyDescent="0.5">
      <c r="A281" s="119" t="s">
        <v>165</v>
      </c>
      <c r="B281" s="119" t="s">
        <v>388</v>
      </c>
      <c r="C281" s="119" t="s">
        <v>156</v>
      </c>
      <c r="D281" s="119" t="s">
        <v>10</v>
      </c>
      <c r="E281" s="120">
        <v>44453</v>
      </c>
      <c r="F281" s="121">
        <v>54310</v>
      </c>
      <c r="G281" s="119">
        <v>2021</v>
      </c>
      <c r="H281" s="119" t="s">
        <v>15</v>
      </c>
      <c r="I281" s="119" t="s">
        <v>5</v>
      </c>
      <c r="J281" s="119" t="s">
        <v>26</v>
      </c>
    </row>
    <row r="282" spans="1:10" ht="20.25" customHeight="1" x14ac:dyDescent="0.5">
      <c r="A282" s="119" t="s">
        <v>166</v>
      </c>
      <c r="B282" s="119" t="s">
        <v>160</v>
      </c>
      <c r="C282" s="119" t="s">
        <v>154</v>
      </c>
      <c r="D282" s="119" t="s">
        <v>8</v>
      </c>
      <c r="E282" s="120">
        <v>45280</v>
      </c>
      <c r="F282" s="121">
        <v>58639</v>
      </c>
      <c r="G282" s="119">
        <v>2023</v>
      </c>
      <c r="H282" s="119" t="s">
        <v>14</v>
      </c>
      <c r="I282" s="119" t="s">
        <v>22</v>
      </c>
      <c r="J282" s="119" t="s">
        <v>51</v>
      </c>
    </row>
    <row r="283" spans="1:10" ht="20.25" hidden="1" customHeight="1" x14ac:dyDescent="0.5">
      <c r="A283" s="119" t="s">
        <v>165</v>
      </c>
      <c r="B283" s="119" t="s">
        <v>388</v>
      </c>
      <c r="C283" s="119" t="s">
        <v>156</v>
      </c>
      <c r="D283" s="119" t="s">
        <v>10</v>
      </c>
      <c r="E283" s="120">
        <v>44305</v>
      </c>
      <c r="F283" s="121">
        <v>54664</v>
      </c>
      <c r="G283" s="119">
        <v>2021</v>
      </c>
      <c r="H283" s="119" t="s">
        <v>9</v>
      </c>
      <c r="I283" s="119" t="s">
        <v>22</v>
      </c>
      <c r="J283" s="119" t="s">
        <v>31</v>
      </c>
    </row>
    <row r="284" spans="1:10" ht="20.25" hidden="1" customHeight="1" x14ac:dyDescent="0.5">
      <c r="A284" s="119" t="s">
        <v>164</v>
      </c>
      <c r="B284" s="119" t="s">
        <v>388</v>
      </c>
      <c r="C284" s="119" t="s">
        <v>153</v>
      </c>
      <c r="D284" s="119" t="s">
        <v>161</v>
      </c>
      <c r="E284" s="120">
        <v>44334</v>
      </c>
      <c r="F284" s="121">
        <v>54721</v>
      </c>
      <c r="G284" s="119">
        <v>2021</v>
      </c>
      <c r="H284" s="119" t="s">
        <v>18</v>
      </c>
      <c r="I284" s="119" t="s">
        <v>22</v>
      </c>
      <c r="J284" s="119" t="s">
        <v>92</v>
      </c>
    </row>
    <row r="285" spans="1:10" ht="20.25" hidden="1" customHeight="1" x14ac:dyDescent="0.5">
      <c r="A285" s="119" t="s">
        <v>163</v>
      </c>
      <c r="B285" s="119" t="s">
        <v>157</v>
      </c>
      <c r="C285" s="119" t="s">
        <v>155</v>
      </c>
      <c r="D285" s="119" t="s">
        <v>7</v>
      </c>
      <c r="E285" s="120">
        <v>44207</v>
      </c>
      <c r="F285" s="121">
        <v>54956</v>
      </c>
      <c r="G285" s="119">
        <v>2021</v>
      </c>
      <c r="H285" s="119" t="s">
        <v>6</v>
      </c>
      <c r="I285" s="119" t="s">
        <v>20</v>
      </c>
      <c r="J285" s="119" t="s">
        <v>26</v>
      </c>
    </row>
    <row r="286" spans="1:10" ht="20.25" hidden="1" customHeight="1" x14ac:dyDescent="0.5">
      <c r="A286" s="119" t="s">
        <v>163</v>
      </c>
      <c r="B286" s="119" t="s">
        <v>157</v>
      </c>
      <c r="C286" s="119" t="s">
        <v>155</v>
      </c>
      <c r="D286" s="119" t="s">
        <v>7</v>
      </c>
      <c r="E286" s="120">
        <v>44207</v>
      </c>
      <c r="F286" s="121">
        <v>54956</v>
      </c>
      <c r="G286" s="119">
        <v>2021</v>
      </c>
      <c r="H286" s="119" t="s">
        <v>6</v>
      </c>
      <c r="I286" s="119" t="s">
        <v>20</v>
      </c>
      <c r="J286" s="119" t="s">
        <v>26</v>
      </c>
    </row>
    <row r="287" spans="1:10" ht="20.25" hidden="1" customHeight="1" x14ac:dyDescent="0.5">
      <c r="A287" s="119" t="s">
        <v>164</v>
      </c>
      <c r="B287" s="119" t="s">
        <v>157</v>
      </c>
      <c r="C287" s="119" t="s">
        <v>153</v>
      </c>
      <c r="D287" s="119" t="s">
        <v>161</v>
      </c>
      <c r="E287" s="120">
        <v>44818</v>
      </c>
      <c r="F287" s="121">
        <v>55289</v>
      </c>
      <c r="G287" s="119">
        <v>2022</v>
      </c>
      <c r="H287" s="119" t="s">
        <v>18</v>
      </c>
      <c r="I287" s="119" t="s">
        <v>22</v>
      </c>
      <c r="J287" s="119" t="s">
        <v>29</v>
      </c>
    </row>
    <row r="288" spans="1:10" ht="20.25" customHeight="1" x14ac:dyDescent="0.5">
      <c r="A288" s="119" t="s">
        <v>165</v>
      </c>
      <c r="B288" s="119" t="s">
        <v>388</v>
      </c>
      <c r="C288" s="119" t="s">
        <v>156</v>
      </c>
      <c r="D288" s="119" t="s">
        <v>10</v>
      </c>
      <c r="E288" s="120">
        <v>45176</v>
      </c>
      <c r="F288" s="121">
        <v>58557</v>
      </c>
      <c r="G288" s="119">
        <v>2023</v>
      </c>
      <c r="H288" s="119" t="s">
        <v>19</v>
      </c>
      <c r="I288" s="119" t="s">
        <v>20</v>
      </c>
      <c r="J288" s="119" t="s">
        <v>108</v>
      </c>
    </row>
    <row r="289" spans="1:10" ht="20.25" hidden="1" customHeight="1" x14ac:dyDescent="0.5">
      <c r="A289" s="119" t="s">
        <v>163</v>
      </c>
      <c r="B289" s="119" t="s">
        <v>157</v>
      </c>
      <c r="C289" s="119" t="s">
        <v>155</v>
      </c>
      <c r="D289" s="119" t="s">
        <v>7</v>
      </c>
      <c r="E289" s="120">
        <v>44735</v>
      </c>
      <c r="F289" s="121">
        <v>55463</v>
      </c>
      <c r="G289" s="119">
        <v>2022</v>
      </c>
      <c r="H289" s="119" t="s">
        <v>6</v>
      </c>
      <c r="I289" s="119" t="s">
        <v>20</v>
      </c>
      <c r="J289" s="119" t="s">
        <v>74</v>
      </c>
    </row>
    <row r="290" spans="1:10" ht="20.25" hidden="1" customHeight="1" x14ac:dyDescent="0.5">
      <c r="A290" s="119" t="s">
        <v>163</v>
      </c>
      <c r="B290" s="119" t="s">
        <v>160</v>
      </c>
      <c r="C290" s="119" t="s">
        <v>155</v>
      </c>
      <c r="D290" s="119" t="s">
        <v>7</v>
      </c>
      <c r="E290" s="120">
        <v>44325</v>
      </c>
      <c r="F290" s="121">
        <v>55565</v>
      </c>
      <c r="G290" s="119">
        <v>2021</v>
      </c>
      <c r="H290" s="119" t="s">
        <v>6</v>
      </c>
      <c r="I290" s="119" t="s">
        <v>20</v>
      </c>
      <c r="J290" s="119" t="s">
        <v>125</v>
      </c>
    </row>
    <row r="291" spans="1:10" ht="20.25" hidden="1" customHeight="1" x14ac:dyDescent="0.5">
      <c r="A291" s="119" t="s">
        <v>163</v>
      </c>
      <c r="B291" s="119" t="s">
        <v>388</v>
      </c>
      <c r="C291" s="119" t="s">
        <v>155</v>
      </c>
      <c r="D291" s="119" t="s">
        <v>7</v>
      </c>
      <c r="E291" s="120">
        <v>44762</v>
      </c>
      <c r="F291" s="121">
        <v>56001</v>
      </c>
      <c r="G291" s="119">
        <v>2022</v>
      </c>
      <c r="H291" s="119" t="s">
        <v>4</v>
      </c>
      <c r="I291" s="119" t="s">
        <v>21</v>
      </c>
      <c r="J291" s="119" t="s">
        <v>54</v>
      </c>
    </row>
    <row r="292" spans="1:10" ht="20.25" hidden="1" customHeight="1" x14ac:dyDescent="0.5">
      <c r="A292" s="119" t="s">
        <v>165</v>
      </c>
      <c r="B292" s="119" t="s">
        <v>157</v>
      </c>
      <c r="C292" s="119" t="s">
        <v>156</v>
      </c>
      <c r="D292" s="119" t="s">
        <v>10</v>
      </c>
      <c r="E292" s="120">
        <v>44355</v>
      </c>
      <c r="F292" s="121">
        <v>56173</v>
      </c>
      <c r="G292" s="119">
        <v>2021</v>
      </c>
      <c r="H292" s="119" t="s">
        <v>9</v>
      </c>
      <c r="I292" s="119" t="s">
        <v>22</v>
      </c>
      <c r="J292" s="119" t="s">
        <v>43</v>
      </c>
    </row>
    <row r="293" spans="1:10" ht="20.25" hidden="1" customHeight="1" x14ac:dyDescent="0.5">
      <c r="A293" s="119" t="s">
        <v>163</v>
      </c>
      <c r="B293" s="119" t="s">
        <v>160</v>
      </c>
      <c r="C293" s="119" t="s">
        <v>155</v>
      </c>
      <c r="D293" s="119" t="s">
        <v>7</v>
      </c>
      <c r="E293" s="120">
        <v>44313</v>
      </c>
      <c r="F293" s="121">
        <v>56176</v>
      </c>
      <c r="G293" s="119">
        <v>2021</v>
      </c>
      <c r="H293" s="119" t="s">
        <v>14</v>
      </c>
      <c r="I293" s="119" t="s">
        <v>22</v>
      </c>
      <c r="J293" s="119" t="s">
        <v>120</v>
      </c>
    </row>
    <row r="294" spans="1:10" ht="20.25" hidden="1" customHeight="1" x14ac:dyDescent="0.5">
      <c r="A294" s="119" t="s">
        <v>165</v>
      </c>
      <c r="B294" s="119" t="s">
        <v>157</v>
      </c>
      <c r="C294" s="119" t="s">
        <v>156</v>
      </c>
      <c r="D294" s="119" t="s">
        <v>10</v>
      </c>
      <c r="E294" s="120">
        <v>44551</v>
      </c>
      <c r="F294" s="121">
        <v>56262</v>
      </c>
      <c r="G294" s="119">
        <v>2021</v>
      </c>
      <c r="H294" s="119" t="s">
        <v>16</v>
      </c>
      <c r="I294" s="119" t="s">
        <v>21</v>
      </c>
      <c r="J294" s="119" t="s">
        <v>40</v>
      </c>
    </row>
    <row r="295" spans="1:10" ht="20.25" customHeight="1" x14ac:dyDescent="0.5">
      <c r="A295" s="119" t="s">
        <v>165</v>
      </c>
      <c r="B295" s="119" t="s">
        <v>160</v>
      </c>
      <c r="C295" s="119" t="s">
        <v>156</v>
      </c>
      <c r="D295" s="119" t="s">
        <v>10</v>
      </c>
      <c r="E295" s="120">
        <v>44973</v>
      </c>
      <c r="F295" s="121">
        <v>57670</v>
      </c>
      <c r="G295" s="119">
        <v>2023</v>
      </c>
      <c r="H295" s="119" t="s">
        <v>4</v>
      </c>
      <c r="I295" s="119" t="s">
        <v>21</v>
      </c>
      <c r="J295" s="119" t="s">
        <v>90</v>
      </c>
    </row>
    <row r="296" spans="1:10" ht="20.25" customHeight="1" x14ac:dyDescent="0.5">
      <c r="A296" s="119" t="s">
        <v>164</v>
      </c>
      <c r="B296" s="119" t="s">
        <v>160</v>
      </c>
      <c r="C296" s="119" t="s">
        <v>153</v>
      </c>
      <c r="D296" s="119" t="s">
        <v>161</v>
      </c>
      <c r="E296" s="120">
        <v>45105</v>
      </c>
      <c r="F296" s="121">
        <v>57650</v>
      </c>
      <c r="G296" s="119">
        <v>2023</v>
      </c>
      <c r="H296" s="119" t="s">
        <v>14</v>
      </c>
      <c r="I296" s="119" t="s">
        <v>22</v>
      </c>
      <c r="J296" s="119" t="s">
        <v>30</v>
      </c>
    </row>
    <row r="297" spans="1:10" ht="20.25" hidden="1" customHeight="1" x14ac:dyDescent="0.5">
      <c r="A297" s="119" t="s">
        <v>165</v>
      </c>
      <c r="B297" s="119" t="s">
        <v>388</v>
      </c>
      <c r="C297" s="119" t="s">
        <v>156</v>
      </c>
      <c r="D297" s="119" t="s">
        <v>10</v>
      </c>
      <c r="E297" s="120">
        <v>44536</v>
      </c>
      <c r="F297" s="121">
        <v>56682</v>
      </c>
      <c r="G297" s="119">
        <v>2021</v>
      </c>
      <c r="H297" s="119" t="s">
        <v>11</v>
      </c>
      <c r="I297" s="119" t="s">
        <v>5</v>
      </c>
      <c r="J297" s="119" t="s">
        <v>25</v>
      </c>
    </row>
    <row r="298" spans="1:10" ht="20.25" hidden="1" customHeight="1" x14ac:dyDescent="0.5">
      <c r="A298" s="119" t="s">
        <v>163</v>
      </c>
      <c r="B298" s="119" t="s">
        <v>388</v>
      </c>
      <c r="C298" s="119" t="s">
        <v>155</v>
      </c>
      <c r="D298" s="119" t="s">
        <v>7</v>
      </c>
      <c r="E298" s="120">
        <v>44278</v>
      </c>
      <c r="F298" s="121">
        <v>56754</v>
      </c>
      <c r="G298" s="119">
        <v>2021</v>
      </c>
      <c r="H298" s="119" t="s">
        <v>6</v>
      </c>
      <c r="I298" s="119" t="s">
        <v>20</v>
      </c>
      <c r="J298" s="119" t="s">
        <v>137</v>
      </c>
    </row>
    <row r="299" spans="1:10" ht="20.25" hidden="1" customHeight="1" x14ac:dyDescent="0.5">
      <c r="A299" s="119" t="s">
        <v>163</v>
      </c>
      <c r="B299" s="119" t="s">
        <v>388</v>
      </c>
      <c r="C299" s="119" t="s">
        <v>155</v>
      </c>
      <c r="D299" s="119" t="s">
        <v>7</v>
      </c>
      <c r="E299" s="120">
        <v>44278</v>
      </c>
      <c r="F299" s="121">
        <v>56754</v>
      </c>
      <c r="G299" s="119">
        <v>2021</v>
      </c>
      <c r="H299" s="119" t="s">
        <v>6</v>
      </c>
      <c r="I299" s="119" t="s">
        <v>20</v>
      </c>
      <c r="J299" s="119" t="s">
        <v>137</v>
      </c>
    </row>
    <row r="300" spans="1:10" ht="20.25" hidden="1" customHeight="1" x14ac:dyDescent="0.5">
      <c r="A300" s="119" t="s">
        <v>164</v>
      </c>
      <c r="B300" s="119" t="s">
        <v>159</v>
      </c>
      <c r="C300" s="119" t="s">
        <v>153</v>
      </c>
      <c r="D300" s="119" t="s">
        <v>161</v>
      </c>
      <c r="E300" s="120">
        <v>44664</v>
      </c>
      <c r="F300" s="121">
        <v>56864</v>
      </c>
      <c r="G300" s="119">
        <v>2022</v>
      </c>
      <c r="H300" s="119" t="s">
        <v>6</v>
      </c>
      <c r="I300" s="119" t="s">
        <v>20</v>
      </c>
      <c r="J300" s="119" t="s">
        <v>44</v>
      </c>
    </row>
    <row r="301" spans="1:10" ht="20.25" hidden="1" customHeight="1" x14ac:dyDescent="0.5">
      <c r="A301" s="119" t="s">
        <v>164</v>
      </c>
      <c r="B301" s="119" t="s">
        <v>159</v>
      </c>
      <c r="C301" s="119" t="s">
        <v>153</v>
      </c>
      <c r="D301" s="119" t="s">
        <v>161</v>
      </c>
      <c r="E301" s="120">
        <v>44299</v>
      </c>
      <c r="F301" s="121">
        <v>57068</v>
      </c>
      <c r="G301" s="119">
        <v>2021</v>
      </c>
      <c r="H301" s="119" t="s">
        <v>19</v>
      </c>
      <c r="I301" s="119" t="s">
        <v>20</v>
      </c>
      <c r="J301" s="119" t="s">
        <v>117</v>
      </c>
    </row>
    <row r="302" spans="1:10" ht="20.25" customHeight="1" x14ac:dyDescent="0.5">
      <c r="A302" s="119" t="s">
        <v>164</v>
      </c>
      <c r="B302" s="119" t="s">
        <v>388</v>
      </c>
      <c r="C302" s="119" t="s">
        <v>153</v>
      </c>
      <c r="D302" s="119" t="s">
        <v>161</v>
      </c>
      <c r="E302" s="120">
        <v>45227</v>
      </c>
      <c r="F302" s="121">
        <v>57579</v>
      </c>
      <c r="G302" s="119">
        <v>2023</v>
      </c>
      <c r="H302" s="119" t="s">
        <v>16</v>
      </c>
      <c r="I302" s="119" t="s">
        <v>21</v>
      </c>
      <c r="J302" s="119" t="s">
        <v>40</v>
      </c>
    </row>
    <row r="303" spans="1:10" ht="20.25" customHeight="1" x14ac:dyDescent="0.5">
      <c r="A303" s="119" t="s">
        <v>165</v>
      </c>
      <c r="B303" s="119" t="s">
        <v>160</v>
      </c>
      <c r="C303" s="119" t="s">
        <v>156</v>
      </c>
      <c r="D303" s="119" t="s">
        <v>10</v>
      </c>
      <c r="E303" s="120">
        <v>45022</v>
      </c>
      <c r="F303" s="121">
        <v>57570</v>
      </c>
      <c r="G303" s="119">
        <v>2023</v>
      </c>
      <c r="H303" s="119" t="s">
        <v>6</v>
      </c>
      <c r="I303" s="119" t="s">
        <v>20</v>
      </c>
      <c r="J303" s="119" t="s">
        <v>98</v>
      </c>
    </row>
    <row r="304" spans="1:10" ht="20.25" customHeight="1" x14ac:dyDescent="0.5">
      <c r="A304" s="119" t="s">
        <v>163</v>
      </c>
      <c r="B304" s="119" t="s">
        <v>388</v>
      </c>
      <c r="C304" s="119" t="s">
        <v>155</v>
      </c>
      <c r="D304" s="119" t="s">
        <v>7</v>
      </c>
      <c r="E304" s="120">
        <v>45175</v>
      </c>
      <c r="F304" s="121">
        <v>56565</v>
      </c>
      <c r="G304" s="119">
        <v>2023</v>
      </c>
      <c r="H304" s="119" t="s">
        <v>17</v>
      </c>
      <c r="I304" s="119" t="s">
        <v>20</v>
      </c>
      <c r="J304" s="119" t="s">
        <v>88</v>
      </c>
    </row>
    <row r="305" spans="1:10" ht="20.25" customHeight="1" x14ac:dyDescent="0.5">
      <c r="A305" s="119" t="s">
        <v>166</v>
      </c>
      <c r="B305" s="119" t="s">
        <v>388</v>
      </c>
      <c r="C305" s="119" t="s">
        <v>154</v>
      </c>
      <c r="D305" s="119" t="s">
        <v>8</v>
      </c>
      <c r="E305" s="120">
        <v>45183</v>
      </c>
      <c r="F305" s="121">
        <v>56502</v>
      </c>
      <c r="G305" s="119">
        <v>2023</v>
      </c>
      <c r="H305" s="119" t="s">
        <v>13</v>
      </c>
      <c r="I305" s="119" t="s">
        <v>5</v>
      </c>
      <c r="J305" s="119" t="s">
        <v>57</v>
      </c>
    </row>
    <row r="306" spans="1:10" ht="20.25" hidden="1" customHeight="1" x14ac:dyDescent="0.5">
      <c r="A306" s="119" t="s">
        <v>164</v>
      </c>
      <c r="B306" s="119" t="s">
        <v>157</v>
      </c>
      <c r="C306" s="119" t="s">
        <v>153</v>
      </c>
      <c r="D306" s="119" t="s">
        <v>161</v>
      </c>
      <c r="E306" s="120">
        <v>44299</v>
      </c>
      <c r="F306" s="121">
        <v>57704</v>
      </c>
      <c r="G306" s="119">
        <v>2021</v>
      </c>
      <c r="H306" s="119" t="s">
        <v>19</v>
      </c>
      <c r="I306" s="119" t="s">
        <v>20</v>
      </c>
      <c r="J306" s="119" t="s">
        <v>105</v>
      </c>
    </row>
    <row r="307" spans="1:10" ht="20.25" hidden="1" customHeight="1" x14ac:dyDescent="0.5">
      <c r="A307" s="119" t="s">
        <v>166</v>
      </c>
      <c r="B307" s="119" t="s">
        <v>160</v>
      </c>
      <c r="C307" s="119" t="s">
        <v>154</v>
      </c>
      <c r="D307" s="119" t="s">
        <v>8</v>
      </c>
      <c r="E307" s="120">
        <v>44257</v>
      </c>
      <c r="F307" s="121">
        <v>58514</v>
      </c>
      <c r="G307" s="119">
        <v>2021</v>
      </c>
      <c r="H307" s="119" t="s">
        <v>12</v>
      </c>
      <c r="I307" s="119" t="s">
        <v>21</v>
      </c>
      <c r="J307" s="119" t="s">
        <v>98</v>
      </c>
    </row>
    <row r="308" spans="1:10" ht="20.25" hidden="1" customHeight="1" x14ac:dyDescent="0.5">
      <c r="A308" s="119" t="s">
        <v>166</v>
      </c>
      <c r="B308" s="119" t="s">
        <v>160</v>
      </c>
      <c r="C308" s="119" t="s">
        <v>154</v>
      </c>
      <c r="D308" s="119" t="s">
        <v>8</v>
      </c>
      <c r="E308" s="120">
        <v>44257</v>
      </c>
      <c r="F308" s="121">
        <v>58514</v>
      </c>
      <c r="G308" s="119">
        <v>2021</v>
      </c>
      <c r="H308" s="119" t="s">
        <v>12</v>
      </c>
      <c r="I308" s="119" t="s">
        <v>21</v>
      </c>
      <c r="J308" s="119" t="s">
        <v>98</v>
      </c>
    </row>
    <row r="309" spans="1:10" ht="20.25" customHeight="1" x14ac:dyDescent="0.5">
      <c r="A309" s="119" t="s">
        <v>163</v>
      </c>
      <c r="B309" s="119" t="s">
        <v>388</v>
      </c>
      <c r="C309" s="119" t="s">
        <v>155</v>
      </c>
      <c r="D309" s="119" t="s">
        <v>7</v>
      </c>
      <c r="E309" s="120">
        <v>45247</v>
      </c>
      <c r="F309" s="121">
        <v>55290</v>
      </c>
      <c r="G309" s="119">
        <v>2023</v>
      </c>
      <c r="H309" s="119" t="s">
        <v>15</v>
      </c>
      <c r="I309" s="119" t="s">
        <v>5</v>
      </c>
      <c r="J309" s="119" t="s">
        <v>80</v>
      </c>
    </row>
    <row r="310" spans="1:10" ht="20.25" customHeight="1" x14ac:dyDescent="0.5">
      <c r="A310" s="119" t="s">
        <v>165</v>
      </c>
      <c r="B310" s="119" t="s">
        <v>159</v>
      </c>
      <c r="C310" s="119" t="s">
        <v>156</v>
      </c>
      <c r="D310" s="119" t="s">
        <v>10</v>
      </c>
      <c r="E310" s="120">
        <v>45216</v>
      </c>
      <c r="F310" s="121">
        <v>54397</v>
      </c>
      <c r="G310" s="119">
        <v>2023</v>
      </c>
      <c r="H310" s="119" t="s">
        <v>19</v>
      </c>
      <c r="I310" s="119" t="s">
        <v>20</v>
      </c>
      <c r="J310" s="119" t="s">
        <v>132</v>
      </c>
    </row>
    <row r="311" spans="1:10" ht="20.25" hidden="1" customHeight="1" x14ac:dyDescent="0.5">
      <c r="A311" s="119" t="s">
        <v>164</v>
      </c>
      <c r="B311" s="119" t="s">
        <v>388</v>
      </c>
      <c r="C311" s="119" t="s">
        <v>153</v>
      </c>
      <c r="D311" s="119" t="s">
        <v>161</v>
      </c>
      <c r="E311" s="120">
        <v>44277</v>
      </c>
      <c r="F311" s="121">
        <v>59151</v>
      </c>
      <c r="G311" s="119">
        <v>2021</v>
      </c>
      <c r="H311" s="119" t="s">
        <v>13</v>
      </c>
      <c r="I311" s="119" t="s">
        <v>5</v>
      </c>
      <c r="J311" s="119" t="s">
        <v>84</v>
      </c>
    </row>
    <row r="312" spans="1:10" ht="20.25" hidden="1" customHeight="1" x14ac:dyDescent="0.5">
      <c r="A312" s="119" t="s">
        <v>164</v>
      </c>
      <c r="B312" s="119" t="s">
        <v>388</v>
      </c>
      <c r="C312" s="119" t="s">
        <v>153</v>
      </c>
      <c r="D312" s="119" t="s">
        <v>161</v>
      </c>
      <c r="E312" s="120">
        <v>44277</v>
      </c>
      <c r="F312" s="121">
        <v>59151</v>
      </c>
      <c r="G312" s="119">
        <v>2021</v>
      </c>
      <c r="H312" s="119" t="s">
        <v>13</v>
      </c>
      <c r="I312" s="119" t="s">
        <v>5</v>
      </c>
      <c r="J312" s="119" t="s">
        <v>84</v>
      </c>
    </row>
    <row r="313" spans="1:10" ht="20.25" customHeight="1" x14ac:dyDescent="0.5">
      <c r="A313" s="119" t="s">
        <v>163</v>
      </c>
      <c r="B313" s="119" t="s">
        <v>157</v>
      </c>
      <c r="C313" s="119" t="s">
        <v>155</v>
      </c>
      <c r="D313" s="119" t="s">
        <v>7</v>
      </c>
      <c r="E313" s="120">
        <v>45057</v>
      </c>
      <c r="F313" s="121">
        <v>53471</v>
      </c>
      <c r="G313" s="119">
        <v>2023</v>
      </c>
      <c r="H313" s="119" t="s">
        <v>18</v>
      </c>
      <c r="I313" s="119" t="s">
        <v>22</v>
      </c>
      <c r="J313" s="119" t="s">
        <v>98</v>
      </c>
    </row>
    <row r="314" spans="1:10" ht="20.25" customHeight="1" x14ac:dyDescent="0.5">
      <c r="A314" s="119" t="s">
        <v>163</v>
      </c>
      <c r="B314" s="119" t="s">
        <v>388</v>
      </c>
      <c r="C314" s="119" t="s">
        <v>155</v>
      </c>
      <c r="D314" s="119" t="s">
        <v>7</v>
      </c>
      <c r="E314" s="120">
        <v>45212</v>
      </c>
      <c r="F314" s="121">
        <v>53265</v>
      </c>
      <c r="G314" s="119">
        <v>2023</v>
      </c>
      <c r="H314" s="119" t="s">
        <v>18</v>
      </c>
      <c r="I314" s="119" t="s">
        <v>22</v>
      </c>
      <c r="J314" s="119" t="s">
        <v>86</v>
      </c>
    </row>
    <row r="315" spans="1:10" ht="20.25" customHeight="1" x14ac:dyDescent="0.5">
      <c r="A315" s="119" t="s">
        <v>163</v>
      </c>
      <c r="B315" s="119" t="s">
        <v>160</v>
      </c>
      <c r="C315" s="119" t="s">
        <v>155</v>
      </c>
      <c r="D315" s="119" t="s">
        <v>7</v>
      </c>
      <c r="E315" s="120">
        <v>45279</v>
      </c>
      <c r="F315" s="121">
        <v>53158</v>
      </c>
      <c r="G315" s="119">
        <v>2023</v>
      </c>
      <c r="H315" s="119" t="s">
        <v>4</v>
      </c>
      <c r="I315" s="119" t="s">
        <v>21</v>
      </c>
      <c r="J315" s="119" t="s">
        <v>69</v>
      </c>
    </row>
    <row r="316" spans="1:10" ht="20.25" hidden="1" customHeight="1" x14ac:dyDescent="0.5">
      <c r="A316" s="119" t="s">
        <v>166</v>
      </c>
      <c r="B316" s="119" t="s">
        <v>157</v>
      </c>
      <c r="C316" s="119" t="s">
        <v>154</v>
      </c>
      <c r="D316" s="119" t="s">
        <v>8</v>
      </c>
      <c r="E316" s="120">
        <v>44465</v>
      </c>
      <c r="F316" s="121">
        <v>59513</v>
      </c>
      <c r="G316" s="119">
        <v>2021</v>
      </c>
      <c r="H316" s="119" t="s">
        <v>13</v>
      </c>
      <c r="I316" s="119" t="s">
        <v>5</v>
      </c>
      <c r="J316" s="119" t="s">
        <v>117</v>
      </c>
    </row>
    <row r="317" spans="1:10" ht="20.25" hidden="1" customHeight="1" x14ac:dyDescent="0.5">
      <c r="A317" s="119" t="s">
        <v>164</v>
      </c>
      <c r="B317" s="119" t="s">
        <v>159</v>
      </c>
      <c r="C317" s="119" t="s">
        <v>153</v>
      </c>
      <c r="D317" s="119" t="s">
        <v>161</v>
      </c>
      <c r="E317" s="120">
        <v>44811</v>
      </c>
      <c r="F317" s="121">
        <v>59524</v>
      </c>
      <c r="G317" s="119">
        <v>2022</v>
      </c>
      <c r="H317" s="119" t="s">
        <v>19</v>
      </c>
      <c r="I317" s="119" t="s">
        <v>20</v>
      </c>
      <c r="J317" s="119" t="s">
        <v>42</v>
      </c>
    </row>
    <row r="318" spans="1:10" ht="20.25" customHeight="1" x14ac:dyDescent="0.5">
      <c r="A318" s="119" t="s">
        <v>164</v>
      </c>
      <c r="B318" s="119" t="s">
        <v>159</v>
      </c>
      <c r="C318" s="119" t="s">
        <v>153</v>
      </c>
      <c r="D318" s="119" t="s">
        <v>161</v>
      </c>
      <c r="E318" s="120">
        <v>45133</v>
      </c>
      <c r="F318" s="121">
        <v>53045</v>
      </c>
      <c r="G318" s="119">
        <v>2023</v>
      </c>
      <c r="H318" s="119" t="s">
        <v>6</v>
      </c>
      <c r="I318" s="119" t="s">
        <v>20</v>
      </c>
      <c r="J318" s="119" t="s">
        <v>71</v>
      </c>
    </row>
    <row r="319" spans="1:10" ht="20.25" hidden="1" customHeight="1" x14ac:dyDescent="0.5">
      <c r="A319" s="119" t="s">
        <v>165</v>
      </c>
      <c r="B319" s="119" t="s">
        <v>159</v>
      </c>
      <c r="C319" s="119" t="s">
        <v>156</v>
      </c>
      <c r="D319" s="119" t="s">
        <v>10</v>
      </c>
      <c r="E319" s="120">
        <v>44465</v>
      </c>
      <c r="F319" s="121">
        <v>59557</v>
      </c>
      <c r="G319" s="119">
        <v>2021</v>
      </c>
      <c r="H319" s="119" t="s">
        <v>16</v>
      </c>
      <c r="I319" s="119" t="s">
        <v>21</v>
      </c>
      <c r="J319" s="119" t="s">
        <v>52</v>
      </c>
    </row>
    <row r="320" spans="1:10" ht="20.25" customHeight="1" x14ac:dyDescent="0.5">
      <c r="A320" s="119" t="s">
        <v>164</v>
      </c>
      <c r="B320" s="119" t="s">
        <v>159</v>
      </c>
      <c r="C320" s="119" t="s">
        <v>153</v>
      </c>
      <c r="D320" s="119" t="s">
        <v>161</v>
      </c>
      <c r="E320" s="120">
        <v>45182</v>
      </c>
      <c r="F320" s="121">
        <v>52045</v>
      </c>
      <c r="G320" s="119">
        <v>2023</v>
      </c>
      <c r="H320" s="119" t="s">
        <v>19</v>
      </c>
      <c r="I320" s="119" t="s">
        <v>20</v>
      </c>
      <c r="J320" s="119" t="s">
        <v>69</v>
      </c>
    </row>
    <row r="321" spans="1:10" ht="20.25" customHeight="1" x14ac:dyDescent="0.5">
      <c r="A321" s="119" t="s">
        <v>166</v>
      </c>
      <c r="B321" s="119" t="s">
        <v>388</v>
      </c>
      <c r="C321" s="119" t="s">
        <v>154</v>
      </c>
      <c r="D321" s="119" t="s">
        <v>8</v>
      </c>
      <c r="E321" s="120">
        <v>44993</v>
      </c>
      <c r="F321" s="121">
        <v>51708</v>
      </c>
      <c r="G321" s="119">
        <v>2023</v>
      </c>
      <c r="H321" s="119" t="s">
        <v>16</v>
      </c>
      <c r="I321" s="119" t="s">
        <v>21</v>
      </c>
      <c r="J321" s="119" t="s">
        <v>61</v>
      </c>
    </row>
    <row r="322" spans="1:10" ht="20.25" hidden="1" customHeight="1" x14ac:dyDescent="0.5">
      <c r="A322" s="119" t="s">
        <v>166</v>
      </c>
      <c r="B322" s="119" t="s">
        <v>388</v>
      </c>
      <c r="C322" s="119" t="s">
        <v>154</v>
      </c>
      <c r="D322" s="119" t="s">
        <v>8</v>
      </c>
      <c r="E322" s="120">
        <v>44299</v>
      </c>
      <c r="F322" s="121">
        <v>59935</v>
      </c>
      <c r="G322" s="119">
        <v>2021</v>
      </c>
      <c r="H322" s="119" t="s">
        <v>18</v>
      </c>
      <c r="I322" s="119" t="s">
        <v>22</v>
      </c>
      <c r="J322" s="119" t="s">
        <v>113</v>
      </c>
    </row>
    <row r="323" spans="1:10" ht="20.25" hidden="1" customHeight="1" x14ac:dyDescent="0.5">
      <c r="A323" s="119" t="s">
        <v>163</v>
      </c>
      <c r="B323" s="119" t="s">
        <v>388</v>
      </c>
      <c r="C323" s="119" t="s">
        <v>155</v>
      </c>
      <c r="D323" s="119" t="s">
        <v>7</v>
      </c>
      <c r="E323" s="120">
        <v>44397</v>
      </c>
      <c r="F323" s="121">
        <v>60093</v>
      </c>
      <c r="G323" s="119">
        <v>2021</v>
      </c>
      <c r="H323" s="119" t="s">
        <v>11</v>
      </c>
      <c r="I323" s="119" t="s">
        <v>5</v>
      </c>
      <c r="J323" s="119" t="s">
        <v>127</v>
      </c>
    </row>
    <row r="324" spans="1:10" ht="20.25" hidden="1" customHeight="1" x14ac:dyDescent="0.5">
      <c r="A324" s="119" t="s">
        <v>166</v>
      </c>
      <c r="B324" s="119" t="s">
        <v>160</v>
      </c>
      <c r="C324" s="119" t="s">
        <v>154</v>
      </c>
      <c r="D324" s="119" t="s">
        <v>8</v>
      </c>
      <c r="E324" s="120">
        <v>44465</v>
      </c>
      <c r="F324" s="121">
        <v>60100</v>
      </c>
      <c r="G324" s="119">
        <v>2021</v>
      </c>
      <c r="H324" s="119" t="s">
        <v>11</v>
      </c>
      <c r="I324" s="119" t="s">
        <v>5</v>
      </c>
      <c r="J324" s="119" t="s">
        <v>94</v>
      </c>
    </row>
    <row r="325" spans="1:10" ht="20.25" hidden="1" customHeight="1" x14ac:dyDescent="0.5">
      <c r="A325" s="119" t="s">
        <v>165</v>
      </c>
      <c r="B325" s="119" t="s">
        <v>159</v>
      </c>
      <c r="C325" s="119" t="s">
        <v>156</v>
      </c>
      <c r="D325" s="119" t="s">
        <v>10</v>
      </c>
      <c r="E325" s="120">
        <v>44566</v>
      </c>
      <c r="F325" s="121">
        <v>60119</v>
      </c>
      <c r="G325" s="119">
        <v>2022</v>
      </c>
      <c r="H325" s="119" t="s">
        <v>17</v>
      </c>
      <c r="I325" s="119" t="s">
        <v>20</v>
      </c>
      <c r="J325" s="119" t="s">
        <v>106</v>
      </c>
    </row>
    <row r="326" spans="1:10" ht="20.25" hidden="1" customHeight="1" x14ac:dyDescent="0.5">
      <c r="A326" s="119" t="s">
        <v>165</v>
      </c>
      <c r="B326" s="119" t="s">
        <v>159</v>
      </c>
      <c r="C326" s="119" t="s">
        <v>156</v>
      </c>
      <c r="D326" s="119" t="s">
        <v>10</v>
      </c>
      <c r="E326" s="120">
        <v>44912</v>
      </c>
      <c r="F326" s="121">
        <v>60244</v>
      </c>
      <c r="G326" s="119">
        <v>2022</v>
      </c>
      <c r="H326" s="119" t="s">
        <v>18</v>
      </c>
      <c r="I326" s="119" t="s">
        <v>22</v>
      </c>
      <c r="J326" s="119" t="s">
        <v>389</v>
      </c>
    </row>
    <row r="327" spans="1:10" ht="20.25" hidden="1" customHeight="1" x14ac:dyDescent="0.5">
      <c r="A327" s="119" t="s">
        <v>165</v>
      </c>
      <c r="B327" s="119" t="s">
        <v>159</v>
      </c>
      <c r="C327" s="119" t="s">
        <v>156</v>
      </c>
      <c r="D327" s="119" t="s">
        <v>10</v>
      </c>
      <c r="E327" s="120">
        <v>44903</v>
      </c>
      <c r="F327" s="121">
        <v>61077</v>
      </c>
      <c r="G327" s="119">
        <v>2022</v>
      </c>
      <c r="H327" s="119" t="s">
        <v>11</v>
      </c>
      <c r="I327" s="119" t="s">
        <v>5</v>
      </c>
      <c r="J327" s="119" t="s">
        <v>97</v>
      </c>
    </row>
    <row r="328" spans="1:10" ht="20.25" hidden="1" customHeight="1" x14ac:dyDescent="0.5">
      <c r="A328" s="119" t="s">
        <v>165</v>
      </c>
      <c r="B328" s="119" t="s">
        <v>157</v>
      </c>
      <c r="C328" s="119" t="s">
        <v>156</v>
      </c>
      <c r="D328" s="119" t="s">
        <v>10</v>
      </c>
      <c r="E328" s="120">
        <v>44538</v>
      </c>
      <c r="F328" s="121">
        <v>61233</v>
      </c>
      <c r="G328" s="119">
        <v>2021</v>
      </c>
      <c r="H328" s="119" t="s">
        <v>13</v>
      </c>
      <c r="I328" s="119" t="s">
        <v>5</v>
      </c>
      <c r="J328" s="119" t="s">
        <v>36</v>
      </c>
    </row>
    <row r="329" spans="1:10" ht="20.25" hidden="1" customHeight="1" x14ac:dyDescent="0.5">
      <c r="A329" s="119" t="s">
        <v>163</v>
      </c>
      <c r="B329" s="119" t="s">
        <v>388</v>
      </c>
      <c r="C329" s="119" t="s">
        <v>155</v>
      </c>
      <c r="D329" s="119" t="s">
        <v>7</v>
      </c>
      <c r="E329" s="120">
        <v>44854</v>
      </c>
      <c r="F329" s="121">
        <v>61380</v>
      </c>
      <c r="G329" s="119">
        <v>2022</v>
      </c>
      <c r="H329" s="119" t="s">
        <v>19</v>
      </c>
      <c r="I329" s="119" t="s">
        <v>20</v>
      </c>
      <c r="J329" s="119" t="s">
        <v>60</v>
      </c>
    </row>
    <row r="330" spans="1:10" ht="20.25" customHeight="1" x14ac:dyDescent="0.5">
      <c r="A330" s="119" t="s">
        <v>163</v>
      </c>
      <c r="B330" s="119" t="s">
        <v>160</v>
      </c>
      <c r="C330" s="119" t="s">
        <v>155</v>
      </c>
      <c r="D330" s="119" t="s">
        <v>7</v>
      </c>
      <c r="E330" s="120">
        <v>45120</v>
      </c>
      <c r="F330" s="121">
        <v>50376</v>
      </c>
      <c r="G330" s="119">
        <v>2023</v>
      </c>
      <c r="H330" s="119" t="s">
        <v>9</v>
      </c>
      <c r="I330" s="119" t="s">
        <v>22</v>
      </c>
      <c r="J330" s="119" t="s">
        <v>73</v>
      </c>
    </row>
    <row r="331" spans="1:10" ht="20.25" customHeight="1" x14ac:dyDescent="0.5">
      <c r="A331" s="119" t="s">
        <v>166</v>
      </c>
      <c r="B331" s="119" t="s">
        <v>159</v>
      </c>
      <c r="C331" s="119" t="s">
        <v>154</v>
      </c>
      <c r="D331" s="119" t="s">
        <v>8</v>
      </c>
      <c r="E331" s="120">
        <v>45241</v>
      </c>
      <c r="F331" s="121">
        <v>49713</v>
      </c>
      <c r="G331" s="119">
        <v>2023</v>
      </c>
      <c r="H331" s="119" t="s">
        <v>14</v>
      </c>
      <c r="I331" s="119" t="s">
        <v>22</v>
      </c>
      <c r="J331" s="119" t="s">
        <v>87</v>
      </c>
    </row>
    <row r="332" spans="1:10" ht="20.25" hidden="1" customHeight="1" x14ac:dyDescent="0.5">
      <c r="A332" s="119" t="s">
        <v>163</v>
      </c>
      <c r="B332" s="119" t="s">
        <v>159</v>
      </c>
      <c r="C332" s="119" t="s">
        <v>155</v>
      </c>
      <c r="D332" s="119" t="s">
        <v>7</v>
      </c>
      <c r="E332" s="120">
        <v>44528</v>
      </c>
      <c r="F332" s="121">
        <v>61466</v>
      </c>
      <c r="G332" s="119">
        <v>2021</v>
      </c>
      <c r="H332" s="119" t="s">
        <v>16</v>
      </c>
      <c r="I332" s="119" t="s">
        <v>21</v>
      </c>
      <c r="J332" s="119" t="s">
        <v>31</v>
      </c>
    </row>
    <row r="333" spans="1:10" ht="20.25" hidden="1" customHeight="1" x14ac:dyDescent="0.5">
      <c r="A333" s="119" t="s">
        <v>166</v>
      </c>
      <c r="B333" s="119" t="s">
        <v>159</v>
      </c>
      <c r="C333" s="119" t="s">
        <v>154</v>
      </c>
      <c r="D333" s="119" t="s">
        <v>8</v>
      </c>
      <c r="E333" s="120">
        <v>44360</v>
      </c>
      <c r="F333" s="121">
        <v>61504</v>
      </c>
      <c r="G333" s="119">
        <v>2021</v>
      </c>
      <c r="H333" s="119" t="s">
        <v>6</v>
      </c>
      <c r="I333" s="119" t="s">
        <v>20</v>
      </c>
      <c r="J333" s="119" t="s">
        <v>140</v>
      </c>
    </row>
    <row r="334" spans="1:10" ht="20.25" hidden="1" customHeight="1" x14ac:dyDescent="0.5">
      <c r="A334" s="119" t="s">
        <v>163</v>
      </c>
      <c r="B334" s="119" t="s">
        <v>388</v>
      </c>
      <c r="C334" s="119" t="s">
        <v>155</v>
      </c>
      <c r="D334" s="119" t="s">
        <v>7</v>
      </c>
      <c r="E334" s="120">
        <v>44220</v>
      </c>
      <c r="F334" s="121">
        <v>61540</v>
      </c>
      <c r="G334" s="119">
        <v>2021</v>
      </c>
      <c r="H334" s="119" t="s">
        <v>14</v>
      </c>
      <c r="I334" s="119" t="s">
        <v>22</v>
      </c>
      <c r="J334" s="119" t="s">
        <v>132</v>
      </c>
    </row>
    <row r="335" spans="1:10" ht="20.25" hidden="1" customHeight="1" x14ac:dyDescent="0.5">
      <c r="A335" s="119" t="s">
        <v>163</v>
      </c>
      <c r="B335" s="119" t="s">
        <v>388</v>
      </c>
      <c r="C335" s="119" t="s">
        <v>155</v>
      </c>
      <c r="D335" s="119" t="s">
        <v>7</v>
      </c>
      <c r="E335" s="120">
        <v>44220</v>
      </c>
      <c r="F335" s="121">
        <v>61540</v>
      </c>
      <c r="G335" s="119">
        <v>2021</v>
      </c>
      <c r="H335" s="119" t="s">
        <v>14</v>
      </c>
      <c r="I335" s="119" t="s">
        <v>22</v>
      </c>
      <c r="J335" s="119" t="s">
        <v>132</v>
      </c>
    </row>
    <row r="336" spans="1:10" ht="20.25" hidden="1" customHeight="1" x14ac:dyDescent="0.5">
      <c r="A336" s="119" t="s">
        <v>165</v>
      </c>
      <c r="B336" s="119" t="s">
        <v>160</v>
      </c>
      <c r="C336" s="119" t="s">
        <v>156</v>
      </c>
      <c r="D336" s="119" t="s">
        <v>10</v>
      </c>
      <c r="E336" s="120">
        <v>44561</v>
      </c>
      <c r="F336" s="121">
        <v>61766</v>
      </c>
      <c r="G336" s="119">
        <v>2021</v>
      </c>
      <c r="H336" s="119" t="s">
        <v>9</v>
      </c>
      <c r="I336" s="119" t="s">
        <v>22</v>
      </c>
      <c r="J336" s="119" t="s">
        <v>142</v>
      </c>
    </row>
    <row r="337" spans="1:10" ht="20.25" hidden="1" customHeight="1" x14ac:dyDescent="0.5">
      <c r="A337" s="119" t="s">
        <v>163</v>
      </c>
      <c r="B337" s="119" t="s">
        <v>159</v>
      </c>
      <c r="C337" s="119" t="s">
        <v>155</v>
      </c>
      <c r="D337" s="119" t="s">
        <v>7</v>
      </c>
      <c r="E337" s="120">
        <v>44369</v>
      </c>
      <c r="F337" s="121">
        <v>61771</v>
      </c>
      <c r="G337" s="119">
        <v>2021</v>
      </c>
      <c r="H337" s="119" t="s">
        <v>18</v>
      </c>
      <c r="I337" s="119" t="s">
        <v>22</v>
      </c>
      <c r="J337" s="119" t="s">
        <v>35</v>
      </c>
    </row>
    <row r="338" spans="1:10" ht="20.25" hidden="1" customHeight="1" x14ac:dyDescent="0.5">
      <c r="A338" s="119" t="s">
        <v>165</v>
      </c>
      <c r="B338" s="119" t="s">
        <v>388</v>
      </c>
      <c r="C338" s="119" t="s">
        <v>156</v>
      </c>
      <c r="D338" s="119" t="s">
        <v>10</v>
      </c>
      <c r="E338" s="120">
        <v>44699</v>
      </c>
      <c r="F338" s="121">
        <v>62135</v>
      </c>
      <c r="G338" s="119">
        <v>2022</v>
      </c>
      <c r="H338" s="119" t="s">
        <v>4</v>
      </c>
      <c r="I338" s="119" t="s">
        <v>21</v>
      </c>
      <c r="J338" s="119" t="s">
        <v>75</v>
      </c>
    </row>
    <row r="339" spans="1:10" ht="20.25" hidden="1" customHeight="1" x14ac:dyDescent="0.5">
      <c r="A339" s="119" t="s">
        <v>166</v>
      </c>
      <c r="B339" s="119" t="s">
        <v>160</v>
      </c>
      <c r="C339" s="119" t="s">
        <v>154</v>
      </c>
      <c r="D339" s="119" t="s">
        <v>8</v>
      </c>
      <c r="E339" s="120">
        <v>44453</v>
      </c>
      <c r="F339" s="121">
        <v>62211</v>
      </c>
      <c r="G339" s="119">
        <v>2021</v>
      </c>
      <c r="H339" s="119" t="s">
        <v>17</v>
      </c>
      <c r="I339" s="119" t="s">
        <v>20</v>
      </c>
      <c r="J339" s="119" t="s">
        <v>103</v>
      </c>
    </row>
    <row r="340" spans="1:10" ht="20.25" hidden="1" customHeight="1" x14ac:dyDescent="0.5">
      <c r="A340" s="119" t="s">
        <v>164</v>
      </c>
      <c r="B340" s="119" t="s">
        <v>160</v>
      </c>
      <c r="C340" s="119" t="s">
        <v>153</v>
      </c>
      <c r="D340" s="119" t="s">
        <v>161</v>
      </c>
      <c r="E340" s="120">
        <v>44845</v>
      </c>
      <c r="F340" s="121">
        <v>62319</v>
      </c>
      <c r="G340" s="119">
        <v>2022</v>
      </c>
      <c r="H340" s="119" t="s">
        <v>19</v>
      </c>
      <c r="I340" s="119" t="s">
        <v>20</v>
      </c>
      <c r="J340" s="119" t="s">
        <v>129</v>
      </c>
    </row>
    <row r="341" spans="1:10" ht="20.25" customHeight="1" x14ac:dyDescent="0.5">
      <c r="A341" s="119" t="s">
        <v>163</v>
      </c>
      <c r="B341" s="119" t="s">
        <v>388</v>
      </c>
      <c r="C341" s="119" t="s">
        <v>155</v>
      </c>
      <c r="D341" s="119" t="s">
        <v>7</v>
      </c>
      <c r="E341" s="120">
        <v>45161</v>
      </c>
      <c r="F341" s="121">
        <v>48278</v>
      </c>
      <c r="G341" s="119">
        <v>2023</v>
      </c>
      <c r="H341" s="119" t="s">
        <v>13</v>
      </c>
      <c r="I341" s="119" t="s">
        <v>5</v>
      </c>
      <c r="J341" s="119" t="s">
        <v>78</v>
      </c>
    </row>
    <row r="342" spans="1:10" ht="20.25" customHeight="1" x14ac:dyDescent="0.5">
      <c r="A342" s="119" t="s">
        <v>166</v>
      </c>
      <c r="B342" s="119" t="s">
        <v>157</v>
      </c>
      <c r="C342" s="119" t="s">
        <v>154</v>
      </c>
      <c r="D342" s="119" t="s">
        <v>8</v>
      </c>
      <c r="E342" s="120">
        <v>45022</v>
      </c>
      <c r="F342" s="121">
        <v>47084</v>
      </c>
      <c r="G342" s="119">
        <v>2023</v>
      </c>
      <c r="H342" s="119" t="s">
        <v>15</v>
      </c>
      <c r="I342" s="119" t="s">
        <v>5</v>
      </c>
      <c r="J342" s="119" t="s">
        <v>71</v>
      </c>
    </row>
    <row r="343" spans="1:10" ht="20.25" hidden="1" customHeight="1" x14ac:dyDescent="0.5">
      <c r="A343" s="119" t="s">
        <v>163</v>
      </c>
      <c r="B343" s="119" t="s">
        <v>157</v>
      </c>
      <c r="C343" s="119" t="s">
        <v>155</v>
      </c>
      <c r="D343" s="119" t="s">
        <v>7</v>
      </c>
      <c r="E343" s="120">
        <v>44897</v>
      </c>
      <c r="F343" s="121">
        <v>62480</v>
      </c>
      <c r="G343" s="119">
        <v>2022</v>
      </c>
      <c r="H343" s="119" t="s">
        <v>18</v>
      </c>
      <c r="I343" s="119" t="s">
        <v>22</v>
      </c>
      <c r="J343" s="119" t="s">
        <v>71</v>
      </c>
    </row>
    <row r="344" spans="1:10" ht="20.25" customHeight="1" x14ac:dyDescent="0.5">
      <c r="A344" s="119" t="s">
        <v>163</v>
      </c>
      <c r="B344" s="119" t="s">
        <v>159</v>
      </c>
      <c r="C344" s="119" t="s">
        <v>155</v>
      </c>
      <c r="D344" s="119" t="s">
        <v>7</v>
      </c>
      <c r="E344" s="120">
        <v>45190</v>
      </c>
      <c r="F344" s="121">
        <v>46853</v>
      </c>
      <c r="G344" s="119">
        <v>2023</v>
      </c>
      <c r="H344" s="119" t="s">
        <v>16</v>
      </c>
      <c r="I344" s="119" t="s">
        <v>21</v>
      </c>
      <c r="J344" s="119" t="s">
        <v>106</v>
      </c>
    </row>
    <row r="345" spans="1:10" ht="20.25" hidden="1" customHeight="1" x14ac:dyDescent="0.5">
      <c r="A345" s="119" t="s">
        <v>165</v>
      </c>
      <c r="B345" s="119" t="s">
        <v>157</v>
      </c>
      <c r="C345" s="119" t="s">
        <v>156</v>
      </c>
      <c r="D345" s="119" t="s">
        <v>10</v>
      </c>
      <c r="E345" s="120">
        <v>44652</v>
      </c>
      <c r="F345" s="121">
        <v>63005</v>
      </c>
      <c r="G345" s="119">
        <v>2022</v>
      </c>
      <c r="H345" s="119" t="s">
        <v>15</v>
      </c>
      <c r="I345" s="119" t="s">
        <v>5</v>
      </c>
      <c r="J345" s="119" t="s">
        <v>86</v>
      </c>
    </row>
    <row r="346" spans="1:10" ht="20.25" customHeight="1" x14ac:dyDescent="0.5">
      <c r="A346" s="119" t="s">
        <v>166</v>
      </c>
      <c r="B346" s="119" t="s">
        <v>160</v>
      </c>
      <c r="C346" s="119" t="s">
        <v>154</v>
      </c>
      <c r="D346" s="119" t="s">
        <v>8</v>
      </c>
      <c r="E346" s="120">
        <v>44951</v>
      </c>
      <c r="F346" s="121">
        <v>46788</v>
      </c>
      <c r="G346" s="119">
        <v>2023</v>
      </c>
      <c r="H346" s="119" t="s">
        <v>18</v>
      </c>
      <c r="I346" s="119" t="s">
        <v>22</v>
      </c>
      <c r="J346" s="119" t="s">
        <v>53</v>
      </c>
    </row>
    <row r="347" spans="1:10" ht="20.25" hidden="1" customHeight="1" x14ac:dyDescent="0.5">
      <c r="A347" s="119" t="s">
        <v>166</v>
      </c>
      <c r="B347" s="119" t="s">
        <v>157</v>
      </c>
      <c r="C347" s="119" t="s">
        <v>154</v>
      </c>
      <c r="D347" s="119" t="s">
        <v>8</v>
      </c>
      <c r="E347" s="120">
        <v>44551</v>
      </c>
      <c r="F347" s="121">
        <v>63177</v>
      </c>
      <c r="G347" s="119">
        <v>2021</v>
      </c>
      <c r="H347" s="119" t="s">
        <v>16</v>
      </c>
      <c r="I347" s="119" t="s">
        <v>21</v>
      </c>
      <c r="J347" s="119" t="s">
        <v>121</v>
      </c>
    </row>
    <row r="348" spans="1:10" ht="20.25" hidden="1" customHeight="1" x14ac:dyDescent="0.5">
      <c r="A348" s="119" t="s">
        <v>165</v>
      </c>
      <c r="B348" s="119" t="s">
        <v>160</v>
      </c>
      <c r="C348" s="119" t="s">
        <v>156</v>
      </c>
      <c r="D348" s="119" t="s">
        <v>10</v>
      </c>
      <c r="E348" s="120">
        <v>44893</v>
      </c>
      <c r="F348" s="121">
        <v>63269</v>
      </c>
      <c r="G348" s="119">
        <v>2022</v>
      </c>
      <c r="H348" s="119" t="s">
        <v>17</v>
      </c>
      <c r="I348" s="119" t="s">
        <v>20</v>
      </c>
      <c r="J348" s="119" t="s">
        <v>70</v>
      </c>
    </row>
    <row r="349" spans="1:10" ht="20.25" hidden="1" customHeight="1" x14ac:dyDescent="0.5">
      <c r="A349" s="119" t="s">
        <v>164</v>
      </c>
      <c r="B349" s="119" t="s">
        <v>388</v>
      </c>
      <c r="C349" s="119" t="s">
        <v>153</v>
      </c>
      <c r="D349" s="119" t="s">
        <v>161</v>
      </c>
      <c r="E349" s="120">
        <v>44255</v>
      </c>
      <c r="F349" s="121">
        <v>63358</v>
      </c>
      <c r="G349" s="119">
        <v>2021</v>
      </c>
      <c r="H349" s="119" t="s">
        <v>12</v>
      </c>
      <c r="I349" s="119" t="s">
        <v>21</v>
      </c>
      <c r="J349" s="119" t="s">
        <v>89</v>
      </c>
    </row>
    <row r="350" spans="1:10" ht="20.25" hidden="1" customHeight="1" x14ac:dyDescent="0.5">
      <c r="A350" s="119" t="s">
        <v>164</v>
      </c>
      <c r="B350" s="119" t="s">
        <v>388</v>
      </c>
      <c r="C350" s="119" t="s">
        <v>153</v>
      </c>
      <c r="D350" s="119" t="s">
        <v>161</v>
      </c>
      <c r="E350" s="120">
        <v>44255</v>
      </c>
      <c r="F350" s="121">
        <v>63358</v>
      </c>
      <c r="G350" s="119">
        <v>2021</v>
      </c>
      <c r="H350" s="119" t="s">
        <v>12</v>
      </c>
      <c r="I350" s="119" t="s">
        <v>21</v>
      </c>
      <c r="J350" s="119" t="s">
        <v>89</v>
      </c>
    </row>
    <row r="351" spans="1:10" ht="20.25" customHeight="1" x14ac:dyDescent="0.5">
      <c r="A351" s="119" t="s">
        <v>165</v>
      </c>
      <c r="B351" s="119" t="s">
        <v>160</v>
      </c>
      <c r="C351" s="119" t="s">
        <v>156</v>
      </c>
      <c r="D351" s="119" t="s">
        <v>10</v>
      </c>
      <c r="E351" s="120">
        <v>45022</v>
      </c>
      <c r="F351" s="121">
        <v>46740</v>
      </c>
      <c r="G351" s="119">
        <v>2023</v>
      </c>
      <c r="H351" s="119" t="s">
        <v>17</v>
      </c>
      <c r="I351" s="119" t="s">
        <v>20</v>
      </c>
      <c r="J351" s="119" t="s">
        <v>97</v>
      </c>
    </row>
    <row r="352" spans="1:10" ht="20.25" customHeight="1" x14ac:dyDescent="0.5">
      <c r="A352" s="119" t="s">
        <v>163</v>
      </c>
      <c r="B352" s="119" t="s">
        <v>160</v>
      </c>
      <c r="C352" s="119" t="s">
        <v>155</v>
      </c>
      <c r="D352" s="119" t="s">
        <v>7</v>
      </c>
      <c r="E352" s="120">
        <v>45121</v>
      </c>
      <c r="F352" s="121">
        <v>46063</v>
      </c>
      <c r="G352" s="119">
        <v>2023</v>
      </c>
      <c r="H352" s="119" t="s">
        <v>19</v>
      </c>
      <c r="I352" s="119" t="s">
        <v>20</v>
      </c>
      <c r="J352" s="119" t="s">
        <v>75</v>
      </c>
    </row>
    <row r="353" spans="1:10" ht="20.25" hidden="1" customHeight="1" x14ac:dyDescent="0.5">
      <c r="A353" s="119" t="s">
        <v>164</v>
      </c>
      <c r="B353" s="119" t="s">
        <v>388</v>
      </c>
      <c r="C353" s="119" t="s">
        <v>153</v>
      </c>
      <c r="D353" s="119" t="s">
        <v>161</v>
      </c>
      <c r="E353" s="120">
        <v>44300</v>
      </c>
      <c r="F353" s="121">
        <v>64286</v>
      </c>
      <c r="G353" s="119">
        <v>2021</v>
      </c>
      <c r="H353" s="119" t="s">
        <v>9</v>
      </c>
      <c r="I353" s="119" t="s">
        <v>22</v>
      </c>
      <c r="J353" s="119" t="s">
        <v>91</v>
      </c>
    </row>
    <row r="354" spans="1:10" ht="20.25" hidden="1" customHeight="1" x14ac:dyDescent="0.5">
      <c r="A354" s="119" t="s">
        <v>163</v>
      </c>
      <c r="B354" s="119" t="s">
        <v>160</v>
      </c>
      <c r="C354" s="119" t="s">
        <v>155</v>
      </c>
      <c r="D354" s="119" t="s">
        <v>7</v>
      </c>
      <c r="E354" s="120">
        <v>44327</v>
      </c>
      <c r="F354" s="121">
        <v>64303</v>
      </c>
      <c r="G354" s="119">
        <v>2021</v>
      </c>
      <c r="H354" s="119" t="s">
        <v>15</v>
      </c>
      <c r="I354" s="119" t="s">
        <v>5</v>
      </c>
      <c r="J354" s="119" t="s">
        <v>116</v>
      </c>
    </row>
    <row r="355" spans="1:10" ht="20.25" hidden="1" customHeight="1" x14ac:dyDescent="0.5">
      <c r="A355" s="119" t="s">
        <v>163</v>
      </c>
      <c r="B355" s="119" t="s">
        <v>388</v>
      </c>
      <c r="C355" s="119" t="s">
        <v>155</v>
      </c>
      <c r="D355" s="119" t="s">
        <v>7</v>
      </c>
      <c r="E355" s="120">
        <v>44416</v>
      </c>
      <c r="F355" s="121">
        <v>64360</v>
      </c>
      <c r="G355" s="119">
        <v>2021</v>
      </c>
      <c r="H355" s="119" t="s">
        <v>13</v>
      </c>
      <c r="I355" s="119" t="s">
        <v>5</v>
      </c>
      <c r="J355" s="119" t="s">
        <v>126</v>
      </c>
    </row>
    <row r="356" spans="1:10" ht="20.25" hidden="1" customHeight="1" x14ac:dyDescent="0.5">
      <c r="A356" s="119" t="s">
        <v>164</v>
      </c>
      <c r="B356" s="119" t="s">
        <v>160</v>
      </c>
      <c r="C356" s="119" t="s">
        <v>153</v>
      </c>
      <c r="D356" s="119" t="s">
        <v>161</v>
      </c>
      <c r="E356" s="120">
        <v>44500</v>
      </c>
      <c r="F356" s="121">
        <v>64825</v>
      </c>
      <c r="G356" s="119">
        <v>2021</v>
      </c>
      <c r="H356" s="119" t="s">
        <v>14</v>
      </c>
      <c r="I356" s="119" t="s">
        <v>22</v>
      </c>
      <c r="J356" s="119" t="s">
        <v>78</v>
      </c>
    </row>
    <row r="357" spans="1:10" ht="20.25" customHeight="1" x14ac:dyDescent="0.5">
      <c r="A357" s="119" t="s">
        <v>165</v>
      </c>
      <c r="B357" s="119" t="s">
        <v>157</v>
      </c>
      <c r="C357" s="119" t="s">
        <v>156</v>
      </c>
      <c r="D357" s="119" t="s">
        <v>10</v>
      </c>
      <c r="E357" s="120">
        <v>45209</v>
      </c>
      <c r="F357" s="121">
        <v>45991</v>
      </c>
      <c r="G357" s="119">
        <v>2023</v>
      </c>
      <c r="H357" s="119" t="s">
        <v>9</v>
      </c>
      <c r="I357" s="119" t="s">
        <v>22</v>
      </c>
      <c r="J357" s="119" t="s">
        <v>118</v>
      </c>
    </row>
    <row r="358" spans="1:10" ht="20.25" customHeight="1" x14ac:dyDescent="0.5">
      <c r="A358" s="119" t="s">
        <v>165</v>
      </c>
      <c r="B358" s="119" t="s">
        <v>159</v>
      </c>
      <c r="C358" s="119" t="s">
        <v>156</v>
      </c>
      <c r="D358" s="119" t="s">
        <v>10</v>
      </c>
      <c r="E358" s="120">
        <v>45185</v>
      </c>
      <c r="F358" s="121">
        <v>45728</v>
      </c>
      <c r="G358" s="119">
        <v>2023</v>
      </c>
      <c r="H358" s="119" t="s">
        <v>4</v>
      </c>
      <c r="I358" s="119" t="s">
        <v>21</v>
      </c>
      <c r="J358" s="119" t="s">
        <v>126</v>
      </c>
    </row>
    <row r="359" spans="1:10" ht="20.25" hidden="1" customHeight="1" x14ac:dyDescent="0.5">
      <c r="A359" s="119" t="s">
        <v>166</v>
      </c>
      <c r="B359" s="119" t="s">
        <v>160</v>
      </c>
      <c r="C359" s="119" t="s">
        <v>154</v>
      </c>
      <c r="D359" s="119" t="s">
        <v>8</v>
      </c>
      <c r="E359" s="120">
        <v>44817</v>
      </c>
      <c r="F359" s="121">
        <v>65422</v>
      </c>
      <c r="G359" s="119">
        <v>2022</v>
      </c>
      <c r="H359" s="119" t="s">
        <v>13</v>
      </c>
      <c r="I359" s="119" t="s">
        <v>5</v>
      </c>
      <c r="J359" s="119" t="s">
        <v>141</v>
      </c>
    </row>
    <row r="360" spans="1:10" ht="20.25" customHeight="1" x14ac:dyDescent="0.5">
      <c r="A360" s="119" t="s">
        <v>166</v>
      </c>
      <c r="B360" s="119" t="s">
        <v>157</v>
      </c>
      <c r="C360" s="119" t="s">
        <v>154</v>
      </c>
      <c r="D360" s="119" t="s">
        <v>8</v>
      </c>
      <c r="E360" s="120">
        <v>45183</v>
      </c>
      <c r="F360" s="121">
        <v>45210</v>
      </c>
      <c r="G360" s="119">
        <v>2023</v>
      </c>
      <c r="H360" s="119" t="s">
        <v>13</v>
      </c>
      <c r="I360" s="119" t="s">
        <v>5</v>
      </c>
      <c r="J360" s="119" t="s">
        <v>69</v>
      </c>
    </row>
    <row r="361" spans="1:10" ht="20.25" hidden="1" customHeight="1" x14ac:dyDescent="0.5">
      <c r="A361" s="119" t="s">
        <v>166</v>
      </c>
      <c r="B361" s="119" t="s">
        <v>159</v>
      </c>
      <c r="C361" s="119" t="s">
        <v>154</v>
      </c>
      <c r="D361" s="119" t="s">
        <v>8</v>
      </c>
      <c r="E361" s="120">
        <v>44287</v>
      </c>
      <c r="F361" s="121">
        <v>65694</v>
      </c>
      <c r="G361" s="119">
        <v>2021</v>
      </c>
      <c r="H361" s="119" t="s">
        <v>13</v>
      </c>
      <c r="I361" s="119" t="s">
        <v>5</v>
      </c>
      <c r="J361" s="119" t="s">
        <v>129</v>
      </c>
    </row>
    <row r="362" spans="1:10" ht="20.25" customHeight="1" x14ac:dyDescent="0.5">
      <c r="A362" s="119" t="s">
        <v>166</v>
      </c>
      <c r="B362" s="119" t="s">
        <v>388</v>
      </c>
      <c r="C362" s="119" t="s">
        <v>154</v>
      </c>
      <c r="D362" s="119" t="s">
        <v>8</v>
      </c>
      <c r="E362" s="120">
        <v>45142</v>
      </c>
      <c r="F362" s="121">
        <v>44262</v>
      </c>
      <c r="G362" s="119">
        <v>2023</v>
      </c>
      <c r="H362" s="119" t="s">
        <v>14</v>
      </c>
      <c r="I362" s="119" t="s">
        <v>22</v>
      </c>
      <c r="J362" s="119" t="s">
        <v>63</v>
      </c>
    </row>
    <row r="363" spans="1:10" ht="20.25" hidden="1" customHeight="1" x14ac:dyDescent="0.5">
      <c r="A363" s="119" t="s">
        <v>164</v>
      </c>
      <c r="B363" s="119" t="s">
        <v>160</v>
      </c>
      <c r="C363" s="119" t="s">
        <v>153</v>
      </c>
      <c r="D363" s="119" t="s">
        <v>161</v>
      </c>
      <c r="E363" s="120">
        <v>44868</v>
      </c>
      <c r="F363" s="121">
        <v>66180</v>
      </c>
      <c r="G363" s="119">
        <v>2022</v>
      </c>
      <c r="H363" s="119" t="s">
        <v>6</v>
      </c>
      <c r="I363" s="119" t="s">
        <v>20</v>
      </c>
      <c r="J363" s="119" t="s">
        <v>131</v>
      </c>
    </row>
    <row r="364" spans="1:10" ht="20.25" customHeight="1" x14ac:dyDescent="0.5">
      <c r="A364" s="119" t="s">
        <v>166</v>
      </c>
      <c r="B364" s="119" t="s">
        <v>157</v>
      </c>
      <c r="C364" s="119" t="s">
        <v>154</v>
      </c>
      <c r="D364" s="119" t="s">
        <v>8</v>
      </c>
      <c r="E364" s="120">
        <v>45258</v>
      </c>
      <c r="F364" s="121">
        <v>43380</v>
      </c>
      <c r="G364" s="119">
        <v>2023</v>
      </c>
      <c r="H364" s="119" t="s">
        <v>12</v>
      </c>
      <c r="I364" s="119" t="s">
        <v>21</v>
      </c>
      <c r="J364" s="119" t="s">
        <v>74</v>
      </c>
    </row>
    <row r="365" spans="1:10" ht="20.25" hidden="1" customHeight="1" x14ac:dyDescent="0.5">
      <c r="A365" s="119" t="s">
        <v>164</v>
      </c>
      <c r="B365" s="119" t="s">
        <v>159</v>
      </c>
      <c r="C365" s="119" t="s">
        <v>153</v>
      </c>
      <c r="D365" s="119" t="s">
        <v>161</v>
      </c>
      <c r="E365" s="120">
        <v>44879</v>
      </c>
      <c r="F365" s="121">
        <v>66623</v>
      </c>
      <c r="G365" s="119">
        <v>2022</v>
      </c>
      <c r="H365" s="119" t="s">
        <v>15</v>
      </c>
      <c r="I365" s="119" t="s">
        <v>5</v>
      </c>
      <c r="J365" s="119" t="s">
        <v>35</v>
      </c>
    </row>
    <row r="366" spans="1:10" ht="20.25" customHeight="1" x14ac:dyDescent="0.5">
      <c r="A366" s="119" t="s">
        <v>165</v>
      </c>
      <c r="B366" s="119" t="s">
        <v>388</v>
      </c>
      <c r="C366" s="119" t="s">
        <v>156</v>
      </c>
      <c r="D366" s="119" t="s">
        <v>10</v>
      </c>
      <c r="E366" s="120">
        <v>45056</v>
      </c>
      <c r="F366" s="121">
        <v>43061</v>
      </c>
      <c r="G366" s="119">
        <v>2023</v>
      </c>
      <c r="H366" s="119" t="s">
        <v>14</v>
      </c>
      <c r="I366" s="119" t="s">
        <v>22</v>
      </c>
      <c r="J366" s="119" t="s">
        <v>105</v>
      </c>
    </row>
    <row r="367" spans="1:10" ht="20.25" hidden="1" customHeight="1" x14ac:dyDescent="0.5">
      <c r="A367" s="119" t="s">
        <v>164</v>
      </c>
      <c r="B367" s="119" t="s">
        <v>157</v>
      </c>
      <c r="C367" s="119" t="s">
        <v>153</v>
      </c>
      <c r="D367" s="119" t="s">
        <v>161</v>
      </c>
      <c r="E367" s="120">
        <v>44769</v>
      </c>
      <c r="F367" s="121">
        <v>66876</v>
      </c>
      <c r="G367" s="119">
        <v>2022</v>
      </c>
      <c r="H367" s="119" t="s">
        <v>13</v>
      </c>
      <c r="I367" s="119" t="s">
        <v>5</v>
      </c>
      <c r="J367" s="119" t="s">
        <v>144</v>
      </c>
    </row>
    <row r="368" spans="1:10" ht="20.25" hidden="1" customHeight="1" x14ac:dyDescent="0.5">
      <c r="A368" s="119" t="s">
        <v>165</v>
      </c>
      <c r="B368" s="119" t="s">
        <v>157</v>
      </c>
      <c r="C368" s="119" t="s">
        <v>156</v>
      </c>
      <c r="D368" s="119" t="s">
        <v>10</v>
      </c>
      <c r="E368" s="120">
        <v>44652</v>
      </c>
      <c r="F368" s="121">
        <v>66890</v>
      </c>
      <c r="G368" s="119">
        <v>2022</v>
      </c>
      <c r="H368" s="119" t="s">
        <v>11</v>
      </c>
      <c r="I368" s="119" t="s">
        <v>5</v>
      </c>
      <c r="J368" s="119" t="s">
        <v>85</v>
      </c>
    </row>
    <row r="369" spans="1:10" ht="20.25" customHeight="1" x14ac:dyDescent="0.5">
      <c r="A369" s="119" t="s">
        <v>163</v>
      </c>
      <c r="B369" s="119" t="s">
        <v>157</v>
      </c>
      <c r="C369" s="119" t="s">
        <v>155</v>
      </c>
      <c r="D369" s="119" t="s">
        <v>7</v>
      </c>
      <c r="E369" s="120">
        <v>45195</v>
      </c>
      <c r="F369" s="121">
        <v>41826</v>
      </c>
      <c r="G369" s="119">
        <v>2023</v>
      </c>
      <c r="H369" s="119" t="s">
        <v>12</v>
      </c>
      <c r="I369" s="119" t="s">
        <v>21</v>
      </c>
      <c r="J369" s="119" t="s">
        <v>95</v>
      </c>
    </row>
    <row r="370" spans="1:10" ht="20.25" hidden="1" customHeight="1" x14ac:dyDescent="0.5">
      <c r="A370" s="119" t="s">
        <v>165</v>
      </c>
      <c r="B370" s="119" t="s">
        <v>157</v>
      </c>
      <c r="C370" s="119" t="s">
        <v>156</v>
      </c>
      <c r="D370" s="119" t="s">
        <v>10</v>
      </c>
      <c r="E370" s="120">
        <v>44519</v>
      </c>
      <c r="F370" s="121">
        <v>66997</v>
      </c>
      <c r="G370" s="119">
        <v>2021</v>
      </c>
      <c r="H370" s="119" t="s">
        <v>18</v>
      </c>
      <c r="I370" s="119" t="s">
        <v>22</v>
      </c>
      <c r="J370" s="119" t="s">
        <v>44</v>
      </c>
    </row>
    <row r="371" spans="1:10" ht="20.25" hidden="1" customHeight="1" x14ac:dyDescent="0.5">
      <c r="A371" s="119" t="s">
        <v>165</v>
      </c>
      <c r="B371" s="119" t="s">
        <v>160</v>
      </c>
      <c r="C371" s="119" t="s">
        <v>156</v>
      </c>
      <c r="D371" s="119" t="s">
        <v>10</v>
      </c>
      <c r="E371" s="120">
        <v>44904</v>
      </c>
      <c r="F371" s="121">
        <v>67038</v>
      </c>
      <c r="G371" s="119">
        <v>2022</v>
      </c>
      <c r="H371" s="119" t="s">
        <v>6</v>
      </c>
      <c r="I371" s="119" t="s">
        <v>20</v>
      </c>
      <c r="J371" s="119" t="s">
        <v>71</v>
      </c>
    </row>
    <row r="372" spans="1:10" ht="20.25" hidden="1" customHeight="1" x14ac:dyDescent="0.5">
      <c r="A372" s="119" t="s">
        <v>165</v>
      </c>
      <c r="B372" s="119" t="s">
        <v>388</v>
      </c>
      <c r="C372" s="119" t="s">
        <v>156</v>
      </c>
      <c r="D372" s="119" t="s">
        <v>10</v>
      </c>
      <c r="E372" s="120">
        <v>44893</v>
      </c>
      <c r="F372" s="121">
        <v>67176</v>
      </c>
      <c r="G372" s="119">
        <v>2022</v>
      </c>
      <c r="H372" s="119" t="s">
        <v>15</v>
      </c>
      <c r="I372" s="119" t="s">
        <v>5</v>
      </c>
      <c r="J372" s="119" t="s">
        <v>74</v>
      </c>
    </row>
    <row r="373" spans="1:10" ht="20.25" hidden="1" customHeight="1" x14ac:dyDescent="0.5">
      <c r="A373" s="119" t="s">
        <v>166</v>
      </c>
      <c r="B373" s="119" t="s">
        <v>157</v>
      </c>
      <c r="C373" s="119" t="s">
        <v>154</v>
      </c>
      <c r="D373" s="119" t="s">
        <v>8</v>
      </c>
      <c r="E373" s="120">
        <v>44923</v>
      </c>
      <c r="F373" s="121">
        <v>67236</v>
      </c>
      <c r="G373" s="119">
        <v>2022</v>
      </c>
      <c r="H373" s="119" t="s">
        <v>13</v>
      </c>
      <c r="I373" s="119" t="s">
        <v>5</v>
      </c>
      <c r="J373" s="119" t="s">
        <v>42</v>
      </c>
    </row>
    <row r="374" spans="1:10" ht="20.25" hidden="1" customHeight="1" x14ac:dyDescent="0.5">
      <c r="A374" s="119" t="s">
        <v>166</v>
      </c>
      <c r="B374" s="119" t="s">
        <v>160</v>
      </c>
      <c r="C374" s="119" t="s">
        <v>154</v>
      </c>
      <c r="D374" s="119" t="s">
        <v>8</v>
      </c>
      <c r="E374" s="120">
        <v>44777</v>
      </c>
      <c r="F374" s="121">
        <v>67602</v>
      </c>
      <c r="G374" s="119">
        <v>2022</v>
      </c>
      <c r="H374" s="119" t="s">
        <v>12</v>
      </c>
      <c r="I374" s="119" t="s">
        <v>21</v>
      </c>
      <c r="J374" s="119" t="s">
        <v>146</v>
      </c>
    </row>
    <row r="375" spans="1:10" ht="20.25" hidden="1" customHeight="1" x14ac:dyDescent="0.5">
      <c r="A375" s="119" t="s">
        <v>166</v>
      </c>
      <c r="B375" s="119" t="s">
        <v>159</v>
      </c>
      <c r="C375" s="119" t="s">
        <v>154</v>
      </c>
      <c r="D375" s="119" t="s">
        <v>8</v>
      </c>
      <c r="E375" s="120">
        <v>44746</v>
      </c>
      <c r="F375" s="121">
        <v>67683</v>
      </c>
      <c r="G375" s="119">
        <v>2022</v>
      </c>
      <c r="H375" s="119" t="s">
        <v>17</v>
      </c>
      <c r="I375" s="119" t="s">
        <v>20</v>
      </c>
      <c r="J375" s="119" t="s">
        <v>64</v>
      </c>
    </row>
    <row r="376" spans="1:10" ht="20.25" hidden="1" customHeight="1" x14ac:dyDescent="0.5">
      <c r="A376" s="119" t="s">
        <v>164</v>
      </c>
      <c r="B376" s="119" t="s">
        <v>159</v>
      </c>
      <c r="C376" s="119" t="s">
        <v>153</v>
      </c>
      <c r="D376" s="119" t="s">
        <v>161</v>
      </c>
      <c r="E376" s="120">
        <v>44868</v>
      </c>
      <c r="F376" s="121">
        <v>67831</v>
      </c>
      <c r="G376" s="119">
        <v>2022</v>
      </c>
      <c r="H376" s="119" t="s">
        <v>14</v>
      </c>
      <c r="I376" s="119" t="s">
        <v>22</v>
      </c>
      <c r="J376" s="119" t="s">
        <v>39</v>
      </c>
    </row>
    <row r="377" spans="1:10" ht="20.25" hidden="1" customHeight="1" x14ac:dyDescent="0.5">
      <c r="A377" s="119" t="s">
        <v>164</v>
      </c>
      <c r="B377" s="119" t="s">
        <v>160</v>
      </c>
      <c r="C377" s="119" t="s">
        <v>153</v>
      </c>
      <c r="D377" s="119" t="s">
        <v>161</v>
      </c>
      <c r="E377" s="120">
        <v>44692</v>
      </c>
      <c r="F377" s="121">
        <v>67849</v>
      </c>
      <c r="G377" s="119">
        <v>2022</v>
      </c>
      <c r="H377" s="119" t="s">
        <v>14</v>
      </c>
      <c r="I377" s="119" t="s">
        <v>22</v>
      </c>
      <c r="J377" s="119" t="s">
        <v>126</v>
      </c>
    </row>
    <row r="378" spans="1:10" ht="20.25" hidden="1" customHeight="1" x14ac:dyDescent="0.5">
      <c r="A378" s="119" t="s">
        <v>166</v>
      </c>
      <c r="B378" s="119" t="s">
        <v>157</v>
      </c>
      <c r="C378" s="119" t="s">
        <v>154</v>
      </c>
      <c r="D378" s="119" t="s">
        <v>8</v>
      </c>
      <c r="E378" s="120">
        <v>44287</v>
      </c>
      <c r="F378" s="121">
        <v>67999</v>
      </c>
      <c r="G378" s="119">
        <v>2021</v>
      </c>
      <c r="H378" s="119" t="s">
        <v>9</v>
      </c>
      <c r="I378" s="119" t="s">
        <v>22</v>
      </c>
      <c r="J378" s="119" t="s">
        <v>124</v>
      </c>
    </row>
    <row r="379" spans="1:10" ht="20.25" hidden="1" customHeight="1" x14ac:dyDescent="0.5">
      <c r="A379" s="119" t="s">
        <v>166</v>
      </c>
      <c r="B379" s="119" t="s">
        <v>157</v>
      </c>
      <c r="C379" s="119" t="s">
        <v>154</v>
      </c>
      <c r="D379" s="119" t="s">
        <v>8</v>
      </c>
      <c r="E379" s="120">
        <v>44287</v>
      </c>
      <c r="F379" s="121">
        <v>67999</v>
      </c>
      <c r="G379" s="119">
        <v>2021</v>
      </c>
      <c r="H379" s="119" t="s">
        <v>9</v>
      </c>
      <c r="I379" s="119" t="s">
        <v>22</v>
      </c>
      <c r="J379" s="119" t="s">
        <v>124</v>
      </c>
    </row>
    <row r="380" spans="1:10" ht="20.25" customHeight="1" x14ac:dyDescent="0.5">
      <c r="A380" s="119" t="s">
        <v>163</v>
      </c>
      <c r="B380" s="119" t="s">
        <v>160</v>
      </c>
      <c r="C380" s="119" t="s">
        <v>155</v>
      </c>
      <c r="D380" s="119" t="s">
        <v>7</v>
      </c>
      <c r="E380" s="120">
        <v>45142</v>
      </c>
      <c r="F380" s="121">
        <v>41230</v>
      </c>
      <c r="G380" s="119">
        <v>2023</v>
      </c>
      <c r="H380" s="119" t="s">
        <v>11</v>
      </c>
      <c r="I380" s="119" t="s">
        <v>5</v>
      </c>
      <c r="J380" s="119" t="s">
        <v>67</v>
      </c>
    </row>
    <row r="381" spans="1:10" ht="20.25" hidden="1" customHeight="1" x14ac:dyDescent="0.5">
      <c r="A381" s="119" t="s">
        <v>164</v>
      </c>
      <c r="B381" s="119" t="s">
        <v>388</v>
      </c>
      <c r="C381" s="119" t="s">
        <v>153</v>
      </c>
      <c r="D381" s="119" t="s">
        <v>161</v>
      </c>
      <c r="E381" s="120">
        <v>44853</v>
      </c>
      <c r="F381" s="121">
        <v>68091</v>
      </c>
      <c r="G381" s="119">
        <v>2022</v>
      </c>
      <c r="H381" s="119" t="s">
        <v>19</v>
      </c>
      <c r="I381" s="119" t="s">
        <v>20</v>
      </c>
      <c r="J381" s="119" t="s">
        <v>141</v>
      </c>
    </row>
    <row r="382" spans="1:10" ht="20.25" hidden="1" customHeight="1" x14ac:dyDescent="0.5">
      <c r="A382" s="119" t="s">
        <v>166</v>
      </c>
      <c r="B382" s="119" t="s">
        <v>159</v>
      </c>
      <c r="C382" s="119" t="s">
        <v>154</v>
      </c>
      <c r="D382" s="119" t="s">
        <v>8</v>
      </c>
      <c r="E382" s="120">
        <v>44707</v>
      </c>
      <c r="F382" s="121">
        <v>68096</v>
      </c>
      <c r="G382" s="119">
        <v>2022</v>
      </c>
      <c r="H382" s="119" t="s">
        <v>4</v>
      </c>
      <c r="I382" s="119" t="s">
        <v>21</v>
      </c>
      <c r="J382" s="119" t="s">
        <v>57</v>
      </c>
    </row>
    <row r="383" spans="1:10" ht="20.25" hidden="1" customHeight="1" x14ac:dyDescent="0.5">
      <c r="A383" s="119" t="s">
        <v>164</v>
      </c>
      <c r="B383" s="119" t="s">
        <v>159</v>
      </c>
      <c r="C383" s="119" t="s">
        <v>153</v>
      </c>
      <c r="D383" s="119" t="s">
        <v>161</v>
      </c>
      <c r="E383" s="120">
        <v>44332</v>
      </c>
      <c r="F383" s="121">
        <v>68224</v>
      </c>
      <c r="G383" s="119">
        <v>2021</v>
      </c>
      <c r="H383" s="119" t="s">
        <v>12</v>
      </c>
      <c r="I383" s="119" t="s">
        <v>21</v>
      </c>
      <c r="J383" s="119" t="s">
        <v>113</v>
      </c>
    </row>
    <row r="384" spans="1:10" ht="20.25" hidden="1" customHeight="1" x14ac:dyDescent="0.5">
      <c r="A384" s="119" t="s">
        <v>163</v>
      </c>
      <c r="B384" s="119" t="s">
        <v>157</v>
      </c>
      <c r="C384" s="119" t="s">
        <v>155</v>
      </c>
      <c r="D384" s="119" t="s">
        <v>7</v>
      </c>
      <c r="E384" s="120">
        <v>44897</v>
      </c>
      <c r="F384" s="121">
        <v>68404</v>
      </c>
      <c r="G384" s="119">
        <v>2022</v>
      </c>
      <c r="H384" s="119" t="s">
        <v>11</v>
      </c>
      <c r="I384" s="119" t="s">
        <v>5</v>
      </c>
      <c r="J384" s="119" t="s">
        <v>64</v>
      </c>
    </row>
    <row r="385" spans="1:10" ht="20.25" hidden="1" customHeight="1" x14ac:dyDescent="0.5">
      <c r="A385" s="119" t="s">
        <v>164</v>
      </c>
      <c r="B385" s="119" t="s">
        <v>159</v>
      </c>
      <c r="C385" s="119" t="s">
        <v>153</v>
      </c>
      <c r="D385" s="119" t="s">
        <v>161</v>
      </c>
      <c r="E385" s="120">
        <v>44868</v>
      </c>
      <c r="F385" s="121">
        <v>68789</v>
      </c>
      <c r="G385" s="119">
        <v>2022</v>
      </c>
      <c r="H385" s="119" t="s">
        <v>13</v>
      </c>
      <c r="I385" s="119" t="s">
        <v>5</v>
      </c>
      <c r="J385" s="119" t="s">
        <v>33</v>
      </c>
    </row>
    <row r="386" spans="1:10" ht="20.25" hidden="1" customHeight="1" x14ac:dyDescent="0.5">
      <c r="A386" s="119" t="s">
        <v>166</v>
      </c>
      <c r="B386" s="119" t="s">
        <v>159</v>
      </c>
      <c r="C386" s="119" t="s">
        <v>154</v>
      </c>
      <c r="D386" s="119" t="s">
        <v>8</v>
      </c>
      <c r="E386" s="120">
        <v>44887</v>
      </c>
      <c r="F386" s="121">
        <v>68907</v>
      </c>
      <c r="G386" s="119">
        <v>2022</v>
      </c>
      <c r="H386" s="119" t="s">
        <v>19</v>
      </c>
      <c r="I386" s="119" t="s">
        <v>20</v>
      </c>
      <c r="J386" s="119" t="s">
        <v>63</v>
      </c>
    </row>
    <row r="387" spans="1:10" ht="20.25" customHeight="1" x14ac:dyDescent="0.5">
      <c r="A387" s="119" t="s">
        <v>166</v>
      </c>
      <c r="B387" s="119" t="s">
        <v>157</v>
      </c>
      <c r="C387" s="119" t="s">
        <v>154</v>
      </c>
      <c r="D387" s="119" t="s">
        <v>8</v>
      </c>
      <c r="E387" s="120">
        <v>45183</v>
      </c>
      <c r="F387" s="121">
        <v>40833</v>
      </c>
      <c r="G387" s="119">
        <v>2023</v>
      </c>
      <c r="H387" s="119" t="s">
        <v>11</v>
      </c>
      <c r="I387" s="119" t="s">
        <v>5</v>
      </c>
      <c r="J387" s="119" t="s">
        <v>70</v>
      </c>
    </row>
    <row r="388" spans="1:10" ht="20.25" hidden="1" customHeight="1" x14ac:dyDescent="0.5">
      <c r="A388" s="119" t="s">
        <v>165</v>
      </c>
      <c r="B388" s="119" t="s">
        <v>157</v>
      </c>
      <c r="C388" s="119" t="s">
        <v>156</v>
      </c>
      <c r="D388" s="119" t="s">
        <v>10</v>
      </c>
      <c r="E388" s="120">
        <v>44214</v>
      </c>
      <c r="F388" s="121">
        <v>69281</v>
      </c>
      <c r="G388" s="119">
        <v>2021</v>
      </c>
      <c r="H388" s="119" t="s">
        <v>11</v>
      </c>
      <c r="I388" s="119" t="s">
        <v>5</v>
      </c>
      <c r="J388" s="119" t="s">
        <v>37</v>
      </c>
    </row>
    <row r="389" spans="1:10" ht="20.25" hidden="1" customHeight="1" x14ac:dyDescent="0.5">
      <c r="A389" s="119" t="s">
        <v>165</v>
      </c>
      <c r="B389" s="119" t="s">
        <v>157</v>
      </c>
      <c r="C389" s="119" t="s">
        <v>156</v>
      </c>
      <c r="D389" s="119" t="s">
        <v>10</v>
      </c>
      <c r="E389" s="120">
        <v>44214</v>
      </c>
      <c r="F389" s="121">
        <v>69281</v>
      </c>
      <c r="G389" s="119">
        <v>2021</v>
      </c>
      <c r="H389" s="119" t="s">
        <v>11</v>
      </c>
      <c r="I389" s="119" t="s">
        <v>5</v>
      </c>
      <c r="J389" s="119" t="s">
        <v>37</v>
      </c>
    </row>
    <row r="390" spans="1:10" ht="20.25" hidden="1" customHeight="1" x14ac:dyDescent="0.5">
      <c r="A390" s="119" t="s">
        <v>164</v>
      </c>
      <c r="B390" s="119" t="s">
        <v>159</v>
      </c>
      <c r="C390" s="119" t="s">
        <v>153</v>
      </c>
      <c r="D390" s="119" t="s">
        <v>161</v>
      </c>
      <c r="E390" s="120">
        <v>44325</v>
      </c>
      <c r="F390" s="121">
        <v>69284</v>
      </c>
      <c r="G390" s="119">
        <v>2021</v>
      </c>
      <c r="H390" s="119" t="s">
        <v>17</v>
      </c>
      <c r="I390" s="119" t="s">
        <v>20</v>
      </c>
      <c r="J390" s="119" t="s">
        <v>118</v>
      </c>
    </row>
    <row r="391" spans="1:10" ht="20.25" customHeight="1" x14ac:dyDescent="0.5">
      <c r="A391" s="119" t="s">
        <v>166</v>
      </c>
      <c r="B391" s="119" t="s">
        <v>157</v>
      </c>
      <c r="C391" s="119" t="s">
        <v>154</v>
      </c>
      <c r="D391" s="119" t="s">
        <v>8</v>
      </c>
      <c r="E391" s="120">
        <v>45183</v>
      </c>
      <c r="F391" s="121">
        <v>40118</v>
      </c>
      <c r="G391" s="119">
        <v>2023</v>
      </c>
      <c r="H391" s="119" t="s">
        <v>19</v>
      </c>
      <c r="I391" s="119" t="s">
        <v>20</v>
      </c>
      <c r="J391" s="119" t="s">
        <v>78</v>
      </c>
    </row>
    <row r="392" spans="1:10" ht="20.25" hidden="1" customHeight="1" x14ac:dyDescent="0.5">
      <c r="A392" s="119" t="s">
        <v>164</v>
      </c>
      <c r="B392" s="119" t="s">
        <v>157</v>
      </c>
      <c r="C392" s="119" t="s">
        <v>153</v>
      </c>
      <c r="D392" s="119" t="s">
        <v>161</v>
      </c>
      <c r="E392" s="120">
        <v>44868</v>
      </c>
      <c r="F392" s="121">
        <v>69865</v>
      </c>
      <c r="G392" s="119">
        <v>2022</v>
      </c>
      <c r="H392" s="119" t="s">
        <v>6</v>
      </c>
      <c r="I392" s="119" t="s">
        <v>20</v>
      </c>
      <c r="J392" s="119" t="s">
        <v>32</v>
      </c>
    </row>
    <row r="393" spans="1:10" ht="20.25" hidden="1" customHeight="1" x14ac:dyDescent="0.5">
      <c r="A393" s="119" t="s">
        <v>163</v>
      </c>
      <c r="B393" s="119" t="s">
        <v>388</v>
      </c>
      <c r="C393" s="119" t="s">
        <v>155</v>
      </c>
      <c r="D393" s="119" t="s">
        <v>7</v>
      </c>
      <c r="E393" s="120">
        <v>44880</v>
      </c>
      <c r="F393" s="121">
        <v>70047</v>
      </c>
      <c r="G393" s="119">
        <v>2022</v>
      </c>
      <c r="H393" s="119" t="s">
        <v>14</v>
      </c>
      <c r="I393" s="119" t="s">
        <v>22</v>
      </c>
      <c r="J393" s="119" t="s">
        <v>57</v>
      </c>
    </row>
    <row r="394" spans="1:10" ht="20.25" hidden="1" customHeight="1" x14ac:dyDescent="0.5">
      <c r="A394" s="119" t="s">
        <v>166</v>
      </c>
      <c r="B394" s="119" t="s">
        <v>160</v>
      </c>
      <c r="C394" s="119" t="s">
        <v>154</v>
      </c>
      <c r="D394" s="119" t="s">
        <v>8</v>
      </c>
      <c r="E394" s="120">
        <v>44923</v>
      </c>
      <c r="F394" s="121">
        <v>70074</v>
      </c>
      <c r="G394" s="119">
        <v>2022</v>
      </c>
      <c r="H394" s="119" t="s">
        <v>6</v>
      </c>
      <c r="I394" s="119" t="s">
        <v>20</v>
      </c>
      <c r="J394" s="119" t="s">
        <v>29</v>
      </c>
    </row>
    <row r="395" spans="1:10" ht="20.25" customHeight="1" x14ac:dyDescent="0.5">
      <c r="A395" s="119" t="s">
        <v>166</v>
      </c>
      <c r="B395" s="119" t="s">
        <v>159</v>
      </c>
      <c r="C395" s="119" t="s">
        <v>154</v>
      </c>
      <c r="D395" s="119" t="s">
        <v>8</v>
      </c>
      <c r="E395" s="120">
        <v>45203</v>
      </c>
      <c r="F395" s="121">
        <v>39431</v>
      </c>
      <c r="G395" s="119">
        <v>2023</v>
      </c>
      <c r="H395" s="119" t="s">
        <v>17</v>
      </c>
      <c r="I395" s="119" t="s">
        <v>20</v>
      </c>
      <c r="J395" s="119" t="s">
        <v>91</v>
      </c>
    </row>
    <row r="396" spans="1:10" ht="20.25" customHeight="1" x14ac:dyDescent="0.5">
      <c r="A396" s="119" t="s">
        <v>166</v>
      </c>
      <c r="B396" s="119" t="s">
        <v>388</v>
      </c>
      <c r="C396" s="119" t="s">
        <v>154</v>
      </c>
      <c r="D396" s="119" t="s">
        <v>8</v>
      </c>
      <c r="E396" s="120">
        <v>45231</v>
      </c>
      <c r="F396" s="121">
        <v>38999</v>
      </c>
      <c r="G396" s="119">
        <v>2023</v>
      </c>
      <c r="H396" s="119" t="s">
        <v>4</v>
      </c>
      <c r="I396" s="119" t="s">
        <v>21</v>
      </c>
      <c r="J396" s="119" t="s">
        <v>60</v>
      </c>
    </row>
    <row r="397" spans="1:10" ht="20.25" hidden="1" customHeight="1" x14ac:dyDescent="0.5">
      <c r="A397" s="119" t="s">
        <v>163</v>
      </c>
      <c r="B397" s="119" t="s">
        <v>160</v>
      </c>
      <c r="C397" s="119" t="s">
        <v>155</v>
      </c>
      <c r="D397" s="119" t="s">
        <v>7</v>
      </c>
      <c r="E397" s="120">
        <v>44697</v>
      </c>
      <c r="F397" s="121">
        <v>70630</v>
      </c>
      <c r="G397" s="119">
        <v>2022</v>
      </c>
      <c r="H397" s="119" t="s">
        <v>14</v>
      </c>
      <c r="I397" s="119" t="s">
        <v>22</v>
      </c>
      <c r="J397" s="119" t="s">
        <v>45</v>
      </c>
    </row>
    <row r="398" spans="1:10" ht="20.25" hidden="1" customHeight="1" x14ac:dyDescent="0.5">
      <c r="A398" s="119" t="s">
        <v>166</v>
      </c>
      <c r="B398" s="119" t="s">
        <v>157</v>
      </c>
      <c r="C398" s="119" t="s">
        <v>154</v>
      </c>
      <c r="D398" s="119" t="s">
        <v>8</v>
      </c>
      <c r="E398" s="120">
        <v>44287</v>
      </c>
      <c r="F398" s="121">
        <v>70863</v>
      </c>
      <c r="G398" s="119">
        <v>2021</v>
      </c>
      <c r="H398" s="119" t="s">
        <v>18</v>
      </c>
      <c r="I398" s="119" t="s">
        <v>22</v>
      </c>
      <c r="J398" s="119" t="s">
        <v>125</v>
      </c>
    </row>
    <row r="399" spans="1:10" ht="20.25" customHeight="1" x14ac:dyDescent="0.5">
      <c r="A399" s="119" t="s">
        <v>164</v>
      </c>
      <c r="B399" s="119" t="s">
        <v>388</v>
      </c>
      <c r="C399" s="119" t="s">
        <v>153</v>
      </c>
      <c r="D399" s="119" t="s">
        <v>161</v>
      </c>
      <c r="E399" s="120">
        <v>45031</v>
      </c>
      <c r="F399" s="121">
        <v>38668</v>
      </c>
      <c r="G399" s="119">
        <v>2023</v>
      </c>
      <c r="H399" s="119" t="s">
        <v>17</v>
      </c>
      <c r="I399" s="119" t="s">
        <v>20</v>
      </c>
      <c r="J399" s="119" t="s">
        <v>46</v>
      </c>
    </row>
    <row r="400" spans="1:10" ht="20.25" customHeight="1" x14ac:dyDescent="0.5">
      <c r="A400" s="119" t="s">
        <v>164</v>
      </c>
      <c r="B400" s="119" t="s">
        <v>157</v>
      </c>
      <c r="C400" s="119" t="s">
        <v>153</v>
      </c>
      <c r="D400" s="119" t="s">
        <v>161</v>
      </c>
      <c r="E400" s="120">
        <v>45227</v>
      </c>
      <c r="F400" s="121">
        <v>38301</v>
      </c>
      <c r="G400" s="119">
        <v>2023</v>
      </c>
      <c r="H400" s="119" t="s">
        <v>6</v>
      </c>
      <c r="I400" s="119" t="s">
        <v>20</v>
      </c>
      <c r="J400" s="119" t="s">
        <v>59</v>
      </c>
    </row>
    <row r="401" spans="1:10" ht="20.25" customHeight="1" x14ac:dyDescent="0.5">
      <c r="A401" s="119" t="s">
        <v>164</v>
      </c>
      <c r="B401" s="119" t="s">
        <v>160</v>
      </c>
      <c r="C401" s="119" t="s">
        <v>153</v>
      </c>
      <c r="D401" s="119" t="s">
        <v>161</v>
      </c>
      <c r="E401" s="120">
        <v>45105</v>
      </c>
      <c r="F401" s="121">
        <v>38281</v>
      </c>
      <c r="G401" s="119">
        <v>2023</v>
      </c>
      <c r="H401" s="119" t="s">
        <v>12</v>
      </c>
      <c r="I401" s="119" t="s">
        <v>21</v>
      </c>
      <c r="J401" s="119" t="s">
        <v>29</v>
      </c>
    </row>
    <row r="402" spans="1:10" ht="20.25" customHeight="1" x14ac:dyDescent="0.5">
      <c r="A402" s="119" t="s">
        <v>166</v>
      </c>
      <c r="B402" s="119" t="s">
        <v>160</v>
      </c>
      <c r="C402" s="119" t="s">
        <v>154</v>
      </c>
      <c r="D402" s="119" t="s">
        <v>8</v>
      </c>
      <c r="E402" s="120">
        <v>45176</v>
      </c>
      <c r="F402" s="121">
        <v>37683</v>
      </c>
      <c r="G402" s="119">
        <v>2023</v>
      </c>
      <c r="H402" s="119" t="s">
        <v>12</v>
      </c>
      <c r="I402" s="119" t="s">
        <v>21</v>
      </c>
      <c r="J402" s="119" t="s">
        <v>50</v>
      </c>
    </row>
    <row r="403" spans="1:10" ht="20.25" hidden="1" customHeight="1" x14ac:dyDescent="0.5">
      <c r="A403" s="119" t="s">
        <v>166</v>
      </c>
      <c r="B403" s="119" t="s">
        <v>388</v>
      </c>
      <c r="C403" s="119" t="s">
        <v>154</v>
      </c>
      <c r="D403" s="119" t="s">
        <v>8</v>
      </c>
      <c r="E403" s="120">
        <v>44537</v>
      </c>
      <c r="F403" s="121">
        <v>71360</v>
      </c>
      <c r="G403" s="119">
        <v>2021</v>
      </c>
      <c r="H403" s="119" t="s">
        <v>9</v>
      </c>
      <c r="I403" s="119" t="s">
        <v>22</v>
      </c>
      <c r="J403" s="119" t="s">
        <v>112</v>
      </c>
    </row>
    <row r="404" spans="1:10" ht="20.25" hidden="1" customHeight="1" x14ac:dyDescent="0.5">
      <c r="A404" s="119" t="s">
        <v>163</v>
      </c>
      <c r="B404" s="119" t="s">
        <v>160</v>
      </c>
      <c r="C404" s="119" t="s">
        <v>155</v>
      </c>
      <c r="D404" s="119" t="s">
        <v>7</v>
      </c>
      <c r="E404" s="120">
        <v>44532</v>
      </c>
      <c r="F404" s="121">
        <v>71362</v>
      </c>
      <c r="G404" s="119">
        <v>2021</v>
      </c>
      <c r="H404" s="119" t="s">
        <v>13</v>
      </c>
      <c r="I404" s="119" t="s">
        <v>5</v>
      </c>
      <c r="J404" s="119" t="s">
        <v>114</v>
      </c>
    </row>
    <row r="405" spans="1:10" ht="20.25" hidden="1" customHeight="1" x14ac:dyDescent="0.5">
      <c r="A405" s="119" t="s">
        <v>164</v>
      </c>
      <c r="B405" s="119" t="s">
        <v>388</v>
      </c>
      <c r="C405" s="119" t="s">
        <v>153</v>
      </c>
      <c r="D405" s="119" t="s">
        <v>161</v>
      </c>
      <c r="E405" s="120">
        <v>44618</v>
      </c>
      <c r="F405" s="121">
        <v>71370</v>
      </c>
      <c r="G405" s="119">
        <v>2022</v>
      </c>
      <c r="H405" s="119" t="s">
        <v>16</v>
      </c>
      <c r="I405" s="119" t="s">
        <v>21</v>
      </c>
      <c r="J405" s="119" t="s">
        <v>136</v>
      </c>
    </row>
    <row r="406" spans="1:10" ht="20.25" hidden="1" customHeight="1" x14ac:dyDescent="0.5">
      <c r="A406" s="119" t="s">
        <v>165</v>
      </c>
      <c r="B406" s="119" t="s">
        <v>157</v>
      </c>
      <c r="C406" s="119" t="s">
        <v>156</v>
      </c>
      <c r="D406" s="119" t="s">
        <v>10</v>
      </c>
      <c r="E406" s="120">
        <v>44208</v>
      </c>
      <c r="F406" s="121">
        <v>71397</v>
      </c>
      <c r="G406" s="119">
        <v>2021</v>
      </c>
      <c r="H406" s="119" t="s">
        <v>6</v>
      </c>
      <c r="I406" s="119" t="s">
        <v>20</v>
      </c>
      <c r="J406" s="119" t="s">
        <v>47</v>
      </c>
    </row>
    <row r="407" spans="1:10" ht="20.25" hidden="1" customHeight="1" x14ac:dyDescent="0.5">
      <c r="A407" s="119" t="s">
        <v>165</v>
      </c>
      <c r="B407" s="119" t="s">
        <v>157</v>
      </c>
      <c r="C407" s="119" t="s">
        <v>156</v>
      </c>
      <c r="D407" s="119" t="s">
        <v>10</v>
      </c>
      <c r="E407" s="120">
        <v>44208</v>
      </c>
      <c r="F407" s="121">
        <v>71397</v>
      </c>
      <c r="G407" s="119">
        <v>2021</v>
      </c>
      <c r="H407" s="119" t="s">
        <v>6</v>
      </c>
      <c r="I407" s="119" t="s">
        <v>20</v>
      </c>
      <c r="J407" s="119" t="s">
        <v>47</v>
      </c>
    </row>
    <row r="408" spans="1:10" ht="20.25" hidden="1" customHeight="1" x14ac:dyDescent="0.5">
      <c r="A408" s="119" t="s">
        <v>166</v>
      </c>
      <c r="B408" s="119" t="s">
        <v>159</v>
      </c>
      <c r="C408" s="119" t="s">
        <v>154</v>
      </c>
      <c r="D408" s="119" t="s">
        <v>8</v>
      </c>
      <c r="E408" s="120">
        <v>44707</v>
      </c>
      <c r="F408" s="121">
        <v>71469</v>
      </c>
      <c r="G408" s="119">
        <v>2022</v>
      </c>
      <c r="H408" s="119" t="s">
        <v>15</v>
      </c>
      <c r="I408" s="119" t="s">
        <v>5</v>
      </c>
      <c r="J408" s="119" t="s">
        <v>56</v>
      </c>
    </row>
    <row r="409" spans="1:10" ht="20.25" hidden="1" customHeight="1" x14ac:dyDescent="0.5">
      <c r="A409" s="119" t="s">
        <v>165</v>
      </c>
      <c r="B409" s="119" t="s">
        <v>159</v>
      </c>
      <c r="C409" s="119" t="s">
        <v>156</v>
      </c>
      <c r="D409" s="119" t="s">
        <v>10</v>
      </c>
      <c r="E409" s="120">
        <v>44332</v>
      </c>
      <c r="F409" s="121">
        <v>71515</v>
      </c>
      <c r="G409" s="119">
        <v>2021</v>
      </c>
      <c r="H409" s="119" t="s">
        <v>6</v>
      </c>
      <c r="I409" s="119" t="s">
        <v>20</v>
      </c>
      <c r="J409" s="119" t="s">
        <v>59</v>
      </c>
    </row>
    <row r="410" spans="1:10" ht="20.25" customHeight="1" x14ac:dyDescent="0.5">
      <c r="A410" s="119" t="s">
        <v>163</v>
      </c>
      <c r="B410" s="119" t="s">
        <v>160</v>
      </c>
      <c r="C410" s="119" t="s">
        <v>155</v>
      </c>
      <c r="D410" s="119" t="s">
        <v>7</v>
      </c>
      <c r="E410" s="120">
        <v>45000</v>
      </c>
      <c r="F410" s="121">
        <v>37346</v>
      </c>
      <c r="G410" s="119">
        <v>2023</v>
      </c>
      <c r="H410" s="119" t="s">
        <v>15</v>
      </c>
      <c r="I410" s="119" t="s">
        <v>5</v>
      </c>
      <c r="J410" s="119" t="s">
        <v>68</v>
      </c>
    </row>
    <row r="411" spans="1:10" ht="20.25" customHeight="1" x14ac:dyDescent="0.5">
      <c r="A411" s="119" t="s">
        <v>166</v>
      </c>
      <c r="B411" s="119" t="s">
        <v>159</v>
      </c>
      <c r="C411" s="119" t="s">
        <v>154</v>
      </c>
      <c r="D411" s="119" t="s">
        <v>8</v>
      </c>
      <c r="E411" s="120">
        <v>45258</v>
      </c>
      <c r="F411" s="121">
        <v>36790</v>
      </c>
      <c r="G411" s="119">
        <v>2023</v>
      </c>
      <c r="H411" s="119" t="s">
        <v>4</v>
      </c>
      <c r="I411" s="119" t="s">
        <v>21</v>
      </c>
      <c r="J411" s="119" t="s">
        <v>84</v>
      </c>
    </row>
    <row r="412" spans="1:10" ht="20.25" hidden="1" customHeight="1" x14ac:dyDescent="0.5">
      <c r="A412" s="119" t="s">
        <v>165</v>
      </c>
      <c r="B412" s="119" t="s">
        <v>160</v>
      </c>
      <c r="C412" s="119" t="s">
        <v>156</v>
      </c>
      <c r="D412" s="119" t="s">
        <v>10</v>
      </c>
      <c r="E412" s="120">
        <v>44615</v>
      </c>
      <c r="F412" s="121">
        <v>71776</v>
      </c>
      <c r="G412" s="119">
        <v>2022</v>
      </c>
      <c r="H412" s="119" t="s">
        <v>16</v>
      </c>
      <c r="I412" s="119" t="s">
        <v>21</v>
      </c>
      <c r="J412" s="119" t="s">
        <v>64</v>
      </c>
    </row>
    <row r="413" spans="1:10" ht="20.25" hidden="1" customHeight="1" x14ac:dyDescent="0.5">
      <c r="A413" s="119" t="s">
        <v>166</v>
      </c>
      <c r="B413" s="119" t="s">
        <v>160</v>
      </c>
      <c r="C413" s="119" t="s">
        <v>154</v>
      </c>
      <c r="D413" s="119" t="s">
        <v>8</v>
      </c>
      <c r="E413" s="120">
        <v>44628</v>
      </c>
      <c r="F413" s="121">
        <v>72127</v>
      </c>
      <c r="G413" s="119">
        <v>2022</v>
      </c>
      <c r="H413" s="119" t="s">
        <v>4</v>
      </c>
      <c r="I413" s="119" t="s">
        <v>21</v>
      </c>
      <c r="J413" s="119" t="s">
        <v>144</v>
      </c>
    </row>
    <row r="414" spans="1:10" ht="20.25" customHeight="1" x14ac:dyDescent="0.5">
      <c r="A414" s="119" t="s">
        <v>166</v>
      </c>
      <c r="B414" s="119" t="s">
        <v>388</v>
      </c>
      <c r="C414" s="119" t="s">
        <v>154</v>
      </c>
      <c r="D414" s="119" t="s">
        <v>8</v>
      </c>
      <c r="E414" s="120">
        <v>45282</v>
      </c>
      <c r="F414" s="121">
        <v>35958</v>
      </c>
      <c r="G414" s="119">
        <v>2023</v>
      </c>
      <c r="H414" s="119" t="s">
        <v>9</v>
      </c>
      <c r="I414" s="119" t="s">
        <v>22</v>
      </c>
      <c r="J414" s="119" t="s">
        <v>64</v>
      </c>
    </row>
    <row r="415" spans="1:10" ht="20.25" hidden="1" customHeight="1" x14ac:dyDescent="0.5">
      <c r="A415" s="119" t="s">
        <v>166</v>
      </c>
      <c r="B415" s="119" t="s">
        <v>388</v>
      </c>
      <c r="C415" s="119" t="s">
        <v>154</v>
      </c>
      <c r="D415" s="119" t="s">
        <v>8</v>
      </c>
      <c r="E415" s="120">
        <v>44777</v>
      </c>
      <c r="F415" s="121">
        <v>72571</v>
      </c>
      <c r="G415" s="119">
        <v>2022</v>
      </c>
      <c r="H415" s="119" t="s">
        <v>6</v>
      </c>
      <c r="I415" s="119" t="s">
        <v>20</v>
      </c>
      <c r="J415" s="119" t="s">
        <v>41</v>
      </c>
    </row>
    <row r="416" spans="1:10" ht="20.25" hidden="1" customHeight="1" x14ac:dyDescent="0.5">
      <c r="A416" s="119" t="s">
        <v>166</v>
      </c>
      <c r="B416" s="119" t="s">
        <v>388</v>
      </c>
      <c r="C416" s="119" t="s">
        <v>154</v>
      </c>
      <c r="D416" s="119" t="s">
        <v>8</v>
      </c>
      <c r="E416" s="120">
        <v>44887</v>
      </c>
      <c r="F416" s="121">
        <v>72707</v>
      </c>
      <c r="G416" s="119">
        <v>2022</v>
      </c>
      <c r="H416" s="119" t="s">
        <v>19</v>
      </c>
      <c r="I416" s="119" t="s">
        <v>20</v>
      </c>
      <c r="J416" s="119" t="s">
        <v>39</v>
      </c>
    </row>
    <row r="417" spans="1:10" ht="20.25" hidden="1" customHeight="1" x14ac:dyDescent="0.5">
      <c r="A417" s="119" t="s">
        <v>165</v>
      </c>
      <c r="B417" s="119" t="s">
        <v>159</v>
      </c>
      <c r="C417" s="119" t="s">
        <v>156</v>
      </c>
      <c r="D417" s="119" t="s">
        <v>10</v>
      </c>
      <c r="E417" s="120">
        <v>44528</v>
      </c>
      <c r="F417" s="121">
        <v>72884</v>
      </c>
      <c r="G417" s="119">
        <v>2021</v>
      </c>
      <c r="H417" s="119" t="s">
        <v>4</v>
      </c>
      <c r="I417" s="119" t="s">
        <v>21</v>
      </c>
      <c r="J417" s="119" t="s">
        <v>51</v>
      </c>
    </row>
    <row r="418" spans="1:10" ht="20.25" hidden="1" customHeight="1" x14ac:dyDescent="0.5">
      <c r="A418" s="119" t="s">
        <v>165</v>
      </c>
      <c r="B418" s="119" t="s">
        <v>160</v>
      </c>
      <c r="C418" s="119" t="s">
        <v>156</v>
      </c>
      <c r="D418" s="119" t="s">
        <v>10</v>
      </c>
      <c r="E418" s="120">
        <v>44726</v>
      </c>
      <c r="F418" s="121">
        <v>73045</v>
      </c>
      <c r="G418" s="119">
        <v>2022</v>
      </c>
      <c r="H418" s="119" t="s">
        <v>4</v>
      </c>
      <c r="I418" s="119" t="s">
        <v>21</v>
      </c>
      <c r="J418" s="119" t="s">
        <v>63</v>
      </c>
    </row>
    <row r="419" spans="1:10" ht="20.25" customHeight="1" x14ac:dyDescent="0.5">
      <c r="A419" s="119" t="s">
        <v>165</v>
      </c>
      <c r="B419" s="119" t="s">
        <v>159</v>
      </c>
      <c r="C419" s="119" t="s">
        <v>156</v>
      </c>
      <c r="D419" s="119" t="s">
        <v>10</v>
      </c>
      <c r="E419" s="120">
        <v>44958</v>
      </c>
      <c r="F419" s="121">
        <v>35366</v>
      </c>
      <c r="G419" s="119">
        <v>2023</v>
      </c>
      <c r="H419" s="119" t="s">
        <v>9</v>
      </c>
      <c r="I419" s="119" t="s">
        <v>22</v>
      </c>
      <c r="J419" s="119" t="s">
        <v>130</v>
      </c>
    </row>
    <row r="420" spans="1:10" ht="20.25" customHeight="1" x14ac:dyDescent="0.5">
      <c r="A420" s="119" t="s">
        <v>163</v>
      </c>
      <c r="B420" s="119" t="s">
        <v>159</v>
      </c>
      <c r="C420" s="119" t="s">
        <v>155</v>
      </c>
      <c r="D420" s="119" t="s">
        <v>7</v>
      </c>
      <c r="E420" s="120">
        <v>45279</v>
      </c>
      <c r="F420" s="121">
        <v>34753</v>
      </c>
      <c r="G420" s="119">
        <v>2023</v>
      </c>
      <c r="H420" s="119" t="s">
        <v>9</v>
      </c>
      <c r="I420" s="119" t="s">
        <v>22</v>
      </c>
      <c r="J420" s="119" t="s">
        <v>109</v>
      </c>
    </row>
    <row r="421" spans="1:10" ht="20.25" hidden="1" customHeight="1" x14ac:dyDescent="0.5">
      <c r="A421" s="119" t="s">
        <v>163</v>
      </c>
      <c r="B421" s="119" t="s">
        <v>159</v>
      </c>
      <c r="C421" s="119" t="s">
        <v>155</v>
      </c>
      <c r="D421" s="119" t="s">
        <v>7</v>
      </c>
      <c r="E421" s="120">
        <v>44480</v>
      </c>
      <c r="F421" s="121">
        <v>73390</v>
      </c>
      <c r="G421" s="119">
        <v>2021</v>
      </c>
      <c r="H421" s="119" t="s">
        <v>11</v>
      </c>
      <c r="I421" s="119" t="s">
        <v>5</v>
      </c>
      <c r="J421" s="119" t="s">
        <v>28</v>
      </c>
    </row>
    <row r="422" spans="1:10" ht="20.25" hidden="1" customHeight="1" x14ac:dyDescent="0.5">
      <c r="A422" s="119" t="s">
        <v>164</v>
      </c>
      <c r="B422" s="119" t="s">
        <v>159</v>
      </c>
      <c r="C422" s="119" t="s">
        <v>153</v>
      </c>
      <c r="D422" s="119" t="s">
        <v>161</v>
      </c>
      <c r="E422" s="120">
        <v>44838</v>
      </c>
      <c r="F422" s="121">
        <v>73642</v>
      </c>
      <c r="G422" s="119">
        <v>2022</v>
      </c>
      <c r="H422" s="119" t="s">
        <v>11</v>
      </c>
      <c r="I422" s="119" t="s">
        <v>5</v>
      </c>
      <c r="J422" s="119" t="s">
        <v>34</v>
      </c>
    </row>
    <row r="423" spans="1:10" ht="20.25" customHeight="1" x14ac:dyDescent="0.5">
      <c r="A423" s="119" t="s">
        <v>164</v>
      </c>
      <c r="B423" s="119" t="s">
        <v>388</v>
      </c>
      <c r="C423" s="119" t="s">
        <v>153</v>
      </c>
      <c r="D423" s="119" t="s">
        <v>161</v>
      </c>
      <c r="E423" s="120">
        <v>45289</v>
      </c>
      <c r="F423" s="121">
        <v>34714</v>
      </c>
      <c r="G423" s="119">
        <v>2023</v>
      </c>
      <c r="H423" s="119" t="s">
        <v>19</v>
      </c>
      <c r="I423" s="119" t="s">
        <v>20</v>
      </c>
      <c r="J423" s="119" t="s">
        <v>45</v>
      </c>
    </row>
    <row r="424" spans="1:10" ht="20.25" hidden="1" customHeight="1" x14ac:dyDescent="0.5">
      <c r="A424" s="119" t="s">
        <v>166</v>
      </c>
      <c r="B424" s="119" t="s">
        <v>159</v>
      </c>
      <c r="C424" s="119" t="s">
        <v>154</v>
      </c>
      <c r="D424" s="119" t="s">
        <v>8</v>
      </c>
      <c r="E424" s="120">
        <v>44342</v>
      </c>
      <c r="F424" s="121">
        <v>73803</v>
      </c>
      <c r="G424" s="119">
        <v>2021</v>
      </c>
      <c r="H424" s="119" t="s">
        <v>16</v>
      </c>
      <c r="I424" s="119" t="s">
        <v>21</v>
      </c>
      <c r="J424" s="119" t="s">
        <v>133</v>
      </c>
    </row>
    <row r="425" spans="1:10" ht="20.25" hidden="1" customHeight="1" x14ac:dyDescent="0.5">
      <c r="A425" s="119" t="s">
        <v>163</v>
      </c>
      <c r="B425" s="119" t="s">
        <v>388</v>
      </c>
      <c r="C425" s="119" t="s">
        <v>155</v>
      </c>
      <c r="D425" s="119" t="s">
        <v>7</v>
      </c>
      <c r="E425" s="120">
        <v>44897</v>
      </c>
      <c r="F425" s="121">
        <v>73862</v>
      </c>
      <c r="G425" s="119">
        <v>2022</v>
      </c>
      <c r="H425" s="119" t="s">
        <v>6</v>
      </c>
      <c r="I425" s="119" t="s">
        <v>20</v>
      </c>
      <c r="J425" s="119" t="s">
        <v>62</v>
      </c>
    </row>
    <row r="426" spans="1:10" ht="20.25" hidden="1" customHeight="1" x14ac:dyDescent="0.5">
      <c r="A426" s="119" t="s">
        <v>164</v>
      </c>
      <c r="B426" s="119" t="s">
        <v>388</v>
      </c>
      <c r="C426" s="119" t="s">
        <v>153</v>
      </c>
      <c r="D426" s="119" t="s">
        <v>161</v>
      </c>
      <c r="E426" s="120">
        <v>44893</v>
      </c>
      <c r="F426" s="121">
        <v>73922</v>
      </c>
      <c r="G426" s="119">
        <v>2022</v>
      </c>
      <c r="H426" s="119" t="s">
        <v>13</v>
      </c>
      <c r="I426" s="119" t="s">
        <v>5</v>
      </c>
      <c r="J426" s="119" t="s">
        <v>132</v>
      </c>
    </row>
    <row r="427" spans="1:10" ht="20.25" hidden="1" customHeight="1" x14ac:dyDescent="0.5">
      <c r="A427" s="119" t="s">
        <v>164</v>
      </c>
      <c r="B427" s="119" t="s">
        <v>160</v>
      </c>
      <c r="C427" s="119" t="s">
        <v>153</v>
      </c>
      <c r="D427" s="119" t="s">
        <v>161</v>
      </c>
      <c r="E427" s="120">
        <v>44893</v>
      </c>
      <c r="F427" s="121">
        <v>73943</v>
      </c>
      <c r="G427" s="119">
        <v>2022</v>
      </c>
      <c r="H427" s="119" t="s">
        <v>11</v>
      </c>
      <c r="I427" s="119" t="s">
        <v>5</v>
      </c>
      <c r="J427" s="119" t="s">
        <v>121</v>
      </c>
    </row>
    <row r="428" spans="1:10" ht="20.25" hidden="1" customHeight="1" x14ac:dyDescent="0.5">
      <c r="A428" s="119" t="s">
        <v>164</v>
      </c>
      <c r="B428" s="119" t="s">
        <v>159</v>
      </c>
      <c r="C428" s="119" t="s">
        <v>153</v>
      </c>
      <c r="D428" s="119" t="s">
        <v>161</v>
      </c>
      <c r="E428" s="120">
        <v>44572</v>
      </c>
      <c r="F428" s="121">
        <v>73954</v>
      </c>
      <c r="G428" s="119">
        <v>2022</v>
      </c>
      <c r="H428" s="119" t="s">
        <v>16</v>
      </c>
      <c r="I428" s="119" t="s">
        <v>21</v>
      </c>
      <c r="J428" s="119" t="s">
        <v>37</v>
      </c>
    </row>
    <row r="429" spans="1:10" ht="20.25" hidden="1" customHeight="1" x14ac:dyDescent="0.5">
      <c r="A429" s="119" t="s">
        <v>164</v>
      </c>
      <c r="B429" s="119" t="s">
        <v>388</v>
      </c>
      <c r="C429" s="119" t="s">
        <v>153</v>
      </c>
      <c r="D429" s="119" t="s">
        <v>161</v>
      </c>
      <c r="E429" s="120">
        <v>44535</v>
      </c>
      <c r="F429" s="121">
        <v>74017</v>
      </c>
      <c r="G429" s="119">
        <v>2021</v>
      </c>
      <c r="H429" s="119" t="s">
        <v>6</v>
      </c>
      <c r="I429" s="119" t="s">
        <v>20</v>
      </c>
      <c r="J429" s="119" t="s">
        <v>95</v>
      </c>
    </row>
    <row r="430" spans="1:10" ht="20.25" customHeight="1" x14ac:dyDescent="0.5">
      <c r="A430" s="119" t="s">
        <v>164</v>
      </c>
      <c r="B430" s="119" t="s">
        <v>388</v>
      </c>
      <c r="C430" s="119" t="s">
        <v>153</v>
      </c>
      <c r="D430" s="119" t="s">
        <v>161</v>
      </c>
      <c r="E430" s="120">
        <v>45227</v>
      </c>
      <c r="F430" s="121">
        <v>34338</v>
      </c>
      <c r="G430" s="119">
        <v>2023</v>
      </c>
      <c r="H430" s="119" t="s">
        <v>12</v>
      </c>
      <c r="I430" s="119" t="s">
        <v>21</v>
      </c>
      <c r="J430" s="119" t="s">
        <v>41</v>
      </c>
    </row>
    <row r="431" spans="1:10" ht="20.25" hidden="1" customHeight="1" x14ac:dyDescent="0.5">
      <c r="A431" s="119" t="s">
        <v>163</v>
      </c>
      <c r="B431" s="119" t="s">
        <v>160</v>
      </c>
      <c r="C431" s="119" t="s">
        <v>155</v>
      </c>
      <c r="D431" s="119" t="s">
        <v>7</v>
      </c>
      <c r="E431" s="120">
        <v>44914</v>
      </c>
      <c r="F431" s="121">
        <v>74283</v>
      </c>
      <c r="G431" s="119">
        <v>2022</v>
      </c>
      <c r="H431" s="119" t="s">
        <v>6</v>
      </c>
      <c r="I431" s="119" t="s">
        <v>20</v>
      </c>
      <c r="J431" s="119" t="s">
        <v>50</v>
      </c>
    </row>
    <row r="432" spans="1:10" ht="20.25" hidden="1" customHeight="1" x14ac:dyDescent="0.5">
      <c r="A432" s="119" t="s">
        <v>166</v>
      </c>
      <c r="B432" s="119" t="s">
        <v>159</v>
      </c>
      <c r="C432" s="119" t="s">
        <v>154</v>
      </c>
      <c r="D432" s="119" t="s">
        <v>8</v>
      </c>
      <c r="E432" s="120">
        <v>44342</v>
      </c>
      <c r="F432" s="121">
        <v>74291</v>
      </c>
      <c r="G432" s="119">
        <v>2021</v>
      </c>
      <c r="H432" s="119" t="s">
        <v>18</v>
      </c>
      <c r="I432" s="119" t="s">
        <v>22</v>
      </c>
      <c r="J432" s="119" t="s">
        <v>137</v>
      </c>
    </row>
    <row r="433" spans="1:10" ht="20.25" customHeight="1" x14ac:dyDescent="0.5">
      <c r="A433" s="119" t="s">
        <v>164</v>
      </c>
      <c r="B433" s="119" t="s">
        <v>157</v>
      </c>
      <c r="C433" s="119" t="s">
        <v>153</v>
      </c>
      <c r="D433" s="119" t="s">
        <v>161</v>
      </c>
      <c r="E433" s="120">
        <v>45261</v>
      </c>
      <c r="F433" s="121">
        <v>34096</v>
      </c>
      <c r="G433" s="119">
        <v>2023</v>
      </c>
      <c r="H433" s="119" t="s">
        <v>11</v>
      </c>
      <c r="I433" s="119" t="s">
        <v>5</v>
      </c>
      <c r="J433" s="119" t="s">
        <v>49</v>
      </c>
    </row>
    <row r="434" spans="1:10" ht="20.25" hidden="1" customHeight="1" x14ac:dyDescent="0.5">
      <c r="A434" s="119" t="s">
        <v>163</v>
      </c>
      <c r="B434" s="119" t="s">
        <v>157</v>
      </c>
      <c r="C434" s="119" t="s">
        <v>155</v>
      </c>
      <c r="D434" s="119" t="s">
        <v>7</v>
      </c>
      <c r="E434" s="120">
        <v>44285</v>
      </c>
      <c r="F434" s="121">
        <v>74326</v>
      </c>
      <c r="G434" s="119">
        <v>2021</v>
      </c>
      <c r="H434" s="119" t="s">
        <v>17</v>
      </c>
      <c r="I434" s="119" t="s">
        <v>20</v>
      </c>
      <c r="J434" s="119" t="s">
        <v>25</v>
      </c>
    </row>
    <row r="435" spans="1:10" ht="20.25" hidden="1" customHeight="1" x14ac:dyDescent="0.5">
      <c r="A435" s="119" t="s">
        <v>163</v>
      </c>
      <c r="B435" s="119" t="s">
        <v>157</v>
      </c>
      <c r="C435" s="119" t="s">
        <v>155</v>
      </c>
      <c r="D435" s="119" t="s">
        <v>7</v>
      </c>
      <c r="E435" s="120">
        <v>44285</v>
      </c>
      <c r="F435" s="121">
        <v>74326</v>
      </c>
      <c r="G435" s="119">
        <v>2021</v>
      </c>
      <c r="H435" s="119" t="s">
        <v>17</v>
      </c>
      <c r="I435" s="119" t="s">
        <v>20</v>
      </c>
      <c r="J435" s="119" t="s">
        <v>25</v>
      </c>
    </row>
    <row r="436" spans="1:10" ht="20.25" hidden="1" customHeight="1" x14ac:dyDescent="0.5">
      <c r="A436" s="119" t="s">
        <v>165</v>
      </c>
      <c r="B436" s="119" t="s">
        <v>159</v>
      </c>
      <c r="C436" s="119" t="s">
        <v>156</v>
      </c>
      <c r="D436" s="119" t="s">
        <v>10</v>
      </c>
      <c r="E436" s="120">
        <v>44391</v>
      </c>
      <c r="F436" s="121">
        <v>74340</v>
      </c>
      <c r="G436" s="119">
        <v>2021</v>
      </c>
      <c r="H436" s="119" t="s">
        <v>15</v>
      </c>
      <c r="I436" s="119" t="s">
        <v>5</v>
      </c>
      <c r="J436" s="119" t="s">
        <v>50</v>
      </c>
    </row>
    <row r="437" spans="1:10" ht="20.25" customHeight="1" x14ac:dyDescent="0.5">
      <c r="A437" s="119" t="s">
        <v>166</v>
      </c>
      <c r="B437" s="119" t="s">
        <v>157</v>
      </c>
      <c r="C437" s="119" t="s">
        <v>154</v>
      </c>
      <c r="D437" s="119" t="s">
        <v>8</v>
      </c>
      <c r="E437" s="120">
        <v>45085</v>
      </c>
      <c r="F437" s="121">
        <v>33031</v>
      </c>
      <c r="G437" s="119">
        <v>2023</v>
      </c>
      <c r="H437" s="119" t="s">
        <v>18</v>
      </c>
      <c r="I437" s="119" t="s">
        <v>22</v>
      </c>
      <c r="J437" s="119" t="s">
        <v>77</v>
      </c>
    </row>
    <row r="438" spans="1:10" ht="20.25" hidden="1" customHeight="1" x14ac:dyDescent="0.5">
      <c r="A438" s="119" t="s">
        <v>165</v>
      </c>
      <c r="B438" s="119" t="s">
        <v>157</v>
      </c>
      <c r="C438" s="119" t="s">
        <v>156</v>
      </c>
      <c r="D438" s="119" t="s">
        <v>10</v>
      </c>
      <c r="E438" s="120">
        <v>44495</v>
      </c>
      <c r="F438" s="121">
        <v>74664</v>
      </c>
      <c r="G438" s="119">
        <v>2021</v>
      </c>
      <c r="H438" s="119" t="s">
        <v>17</v>
      </c>
      <c r="I438" s="119" t="s">
        <v>20</v>
      </c>
      <c r="J438" s="119" t="s">
        <v>46</v>
      </c>
    </row>
    <row r="439" spans="1:10" ht="20.25" customHeight="1" x14ac:dyDescent="0.5">
      <c r="A439" s="119" t="s">
        <v>163</v>
      </c>
      <c r="B439" s="119" t="s">
        <v>157</v>
      </c>
      <c r="C439" s="119" t="s">
        <v>155</v>
      </c>
      <c r="D439" s="119" t="s">
        <v>7</v>
      </c>
      <c r="E439" s="120">
        <v>45079</v>
      </c>
      <c r="F439" s="121">
        <v>32910</v>
      </c>
      <c r="G439" s="119">
        <v>2023</v>
      </c>
      <c r="H439" s="119" t="s">
        <v>15</v>
      </c>
      <c r="I439" s="119" t="s">
        <v>5</v>
      </c>
      <c r="J439" s="119" t="s">
        <v>92</v>
      </c>
    </row>
    <row r="440" spans="1:10" ht="20.25" hidden="1" customHeight="1" x14ac:dyDescent="0.5">
      <c r="A440" s="119" t="s">
        <v>164</v>
      </c>
      <c r="B440" s="119" t="s">
        <v>157</v>
      </c>
      <c r="C440" s="119" t="s">
        <v>153</v>
      </c>
      <c r="D440" s="119" t="s">
        <v>161</v>
      </c>
      <c r="E440" s="120">
        <v>44362</v>
      </c>
      <c r="F440" s="121">
        <v>74737</v>
      </c>
      <c r="G440" s="119">
        <v>2021</v>
      </c>
      <c r="H440" s="119" t="s">
        <v>18</v>
      </c>
      <c r="I440" s="119" t="s">
        <v>22</v>
      </c>
      <c r="J440" s="119" t="s">
        <v>389</v>
      </c>
    </row>
    <row r="441" spans="1:10" ht="20.25" hidden="1" customHeight="1" x14ac:dyDescent="0.5">
      <c r="A441" s="119" t="s">
        <v>163</v>
      </c>
      <c r="B441" s="119" t="s">
        <v>159</v>
      </c>
      <c r="C441" s="119" t="s">
        <v>155</v>
      </c>
      <c r="D441" s="119" t="s">
        <v>7</v>
      </c>
      <c r="E441" s="120">
        <v>44486</v>
      </c>
      <c r="F441" s="121">
        <v>74830</v>
      </c>
      <c r="G441" s="119">
        <v>2021</v>
      </c>
      <c r="H441" s="119" t="s">
        <v>13</v>
      </c>
      <c r="I441" s="119" t="s">
        <v>5</v>
      </c>
      <c r="J441" s="119" t="s">
        <v>27</v>
      </c>
    </row>
    <row r="442" spans="1:10" ht="20.25" hidden="1" customHeight="1" x14ac:dyDescent="0.5">
      <c r="A442" s="119" t="s">
        <v>163</v>
      </c>
      <c r="B442" s="119" t="s">
        <v>388</v>
      </c>
      <c r="C442" s="119" t="s">
        <v>155</v>
      </c>
      <c r="D442" s="119" t="s">
        <v>7</v>
      </c>
      <c r="E442" s="120">
        <v>44845</v>
      </c>
      <c r="F442" s="121">
        <v>74865</v>
      </c>
      <c r="G442" s="119">
        <v>2022</v>
      </c>
      <c r="H442" s="119" t="s">
        <v>18</v>
      </c>
      <c r="I442" s="119" t="s">
        <v>22</v>
      </c>
      <c r="J442" s="119" t="s">
        <v>59</v>
      </c>
    </row>
    <row r="443" spans="1:10" ht="20.25" hidden="1" customHeight="1" x14ac:dyDescent="0.5">
      <c r="A443" s="119" t="s">
        <v>165</v>
      </c>
      <c r="B443" s="119" t="s">
        <v>160</v>
      </c>
      <c r="C443" s="119" t="s">
        <v>156</v>
      </c>
      <c r="D443" s="119" t="s">
        <v>10</v>
      </c>
      <c r="E443" s="120">
        <v>44579</v>
      </c>
      <c r="F443" s="121">
        <v>75901</v>
      </c>
      <c r="G443" s="119">
        <v>2022</v>
      </c>
      <c r="H443" s="119" t="s">
        <v>15</v>
      </c>
      <c r="I443" s="119" t="s">
        <v>5</v>
      </c>
      <c r="J443" s="119" t="s">
        <v>62</v>
      </c>
    </row>
    <row r="444" spans="1:10" ht="20.25" hidden="1" customHeight="1" x14ac:dyDescent="0.5">
      <c r="A444" s="119" t="s">
        <v>166</v>
      </c>
      <c r="B444" s="119" t="s">
        <v>160</v>
      </c>
      <c r="C444" s="119" t="s">
        <v>154</v>
      </c>
      <c r="D444" s="119" t="s">
        <v>8</v>
      </c>
      <c r="E444" s="120">
        <v>44404</v>
      </c>
      <c r="F444" s="121">
        <v>76134</v>
      </c>
      <c r="G444" s="119">
        <v>2021</v>
      </c>
      <c r="H444" s="119" t="s">
        <v>18</v>
      </c>
      <c r="I444" s="119" t="s">
        <v>22</v>
      </c>
      <c r="J444" s="119" t="s">
        <v>101</v>
      </c>
    </row>
    <row r="445" spans="1:10" ht="20.25" customHeight="1" x14ac:dyDescent="0.5">
      <c r="A445" s="119" t="s">
        <v>166</v>
      </c>
      <c r="B445" s="119" t="s">
        <v>160</v>
      </c>
      <c r="C445" s="119" t="s">
        <v>154</v>
      </c>
      <c r="D445" s="119" t="s">
        <v>8</v>
      </c>
      <c r="E445" s="120">
        <v>45280</v>
      </c>
      <c r="F445" s="121">
        <v>32553</v>
      </c>
      <c r="G445" s="119">
        <v>2023</v>
      </c>
      <c r="H445" s="119" t="s">
        <v>15</v>
      </c>
      <c r="I445" s="119" t="s">
        <v>5</v>
      </c>
      <c r="J445" s="119" t="s">
        <v>47</v>
      </c>
    </row>
    <row r="446" spans="1:10" ht="20.25" hidden="1" customHeight="1" x14ac:dyDescent="0.5">
      <c r="A446" s="119" t="s">
        <v>165</v>
      </c>
      <c r="B446" s="119" t="s">
        <v>159</v>
      </c>
      <c r="C446" s="119" t="s">
        <v>156</v>
      </c>
      <c r="D446" s="119" t="s">
        <v>10</v>
      </c>
      <c r="E446" s="120">
        <v>44566</v>
      </c>
      <c r="F446" s="121">
        <v>76362</v>
      </c>
      <c r="G446" s="119">
        <v>2022</v>
      </c>
      <c r="H446" s="119" t="s">
        <v>19</v>
      </c>
      <c r="I446" s="119" t="s">
        <v>20</v>
      </c>
      <c r="J446" s="119" t="s">
        <v>105</v>
      </c>
    </row>
    <row r="447" spans="1:10" ht="20.25" hidden="1" customHeight="1" x14ac:dyDescent="0.5">
      <c r="A447" s="119" t="s">
        <v>166</v>
      </c>
      <c r="B447" s="119" t="s">
        <v>159</v>
      </c>
      <c r="C447" s="119" t="s">
        <v>154</v>
      </c>
      <c r="D447" s="119" t="s">
        <v>8</v>
      </c>
      <c r="E447" s="120">
        <v>44707</v>
      </c>
      <c r="F447" s="121">
        <v>76399</v>
      </c>
      <c r="G447" s="119">
        <v>2022</v>
      </c>
      <c r="H447" s="119" t="s">
        <v>16</v>
      </c>
      <c r="I447" s="119" t="s">
        <v>21</v>
      </c>
      <c r="J447" s="119" t="s">
        <v>58</v>
      </c>
    </row>
    <row r="448" spans="1:10" ht="20.25" hidden="1" customHeight="1" x14ac:dyDescent="0.5">
      <c r="A448" s="119" t="s">
        <v>166</v>
      </c>
      <c r="B448" s="119" t="s">
        <v>157</v>
      </c>
      <c r="C448" s="119" t="s">
        <v>154</v>
      </c>
      <c r="D448" s="119" t="s">
        <v>8</v>
      </c>
      <c r="E448" s="120">
        <v>44532</v>
      </c>
      <c r="F448" s="121">
        <v>76414</v>
      </c>
      <c r="G448" s="119">
        <v>2021</v>
      </c>
      <c r="H448" s="119" t="s">
        <v>15</v>
      </c>
      <c r="I448" s="119" t="s">
        <v>5</v>
      </c>
      <c r="J448" s="119" t="s">
        <v>119</v>
      </c>
    </row>
    <row r="449" spans="1:10" ht="20.25" hidden="1" customHeight="1" x14ac:dyDescent="0.5">
      <c r="A449" s="119" t="s">
        <v>165</v>
      </c>
      <c r="B449" s="119" t="s">
        <v>160</v>
      </c>
      <c r="C449" s="119" t="s">
        <v>156</v>
      </c>
      <c r="D449" s="119" t="s">
        <v>10</v>
      </c>
      <c r="E449" s="120">
        <v>44528</v>
      </c>
      <c r="F449" s="121">
        <v>76494</v>
      </c>
      <c r="G449" s="119">
        <v>2021</v>
      </c>
      <c r="H449" s="119" t="s">
        <v>16</v>
      </c>
      <c r="I449" s="119" t="s">
        <v>21</v>
      </c>
      <c r="J449" s="119" t="s">
        <v>139</v>
      </c>
    </row>
    <row r="450" spans="1:10" ht="20.25" hidden="1" customHeight="1" x14ac:dyDescent="0.5">
      <c r="A450" s="119" t="s">
        <v>166</v>
      </c>
      <c r="B450" s="119" t="s">
        <v>160</v>
      </c>
      <c r="C450" s="119" t="s">
        <v>154</v>
      </c>
      <c r="D450" s="119" t="s">
        <v>8</v>
      </c>
      <c r="E450" s="120">
        <v>44390</v>
      </c>
      <c r="F450" s="121">
        <v>76717</v>
      </c>
      <c r="G450" s="119">
        <v>2021</v>
      </c>
      <c r="H450" s="119" t="s">
        <v>4</v>
      </c>
      <c r="I450" s="119" t="s">
        <v>21</v>
      </c>
      <c r="J450" s="119" t="s">
        <v>96</v>
      </c>
    </row>
    <row r="451" spans="1:10" ht="20.25" hidden="1" customHeight="1" x14ac:dyDescent="0.5">
      <c r="A451" s="119" t="s">
        <v>164</v>
      </c>
      <c r="B451" s="119" t="s">
        <v>388</v>
      </c>
      <c r="C451" s="119" t="s">
        <v>153</v>
      </c>
      <c r="D451" s="119" t="s">
        <v>161</v>
      </c>
      <c r="E451" s="120">
        <v>44465</v>
      </c>
      <c r="F451" s="121">
        <v>76779</v>
      </c>
      <c r="G451" s="119">
        <v>2021</v>
      </c>
      <c r="H451" s="119" t="s">
        <v>17</v>
      </c>
      <c r="I451" s="119" t="s">
        <v>20</v>
      </c>
      <c r="J451" s="119" t="s">
        <v>94</v>
      </c>
    </row>
    <row r="452" spans="1:10" ht="20.25" hidden="1" customHeight="1" x14ac:dyDescent="0.5">
      <c r="A452" s="119" t="s">
        <v>163</v>
      </c>
      <c r="B452" s="119" t="s">
        <v>388</v>
      </c>
      <c r="C452" s="119" t="s">
        <v>155</v>
      </c>
      <c r="D452" s="119" t="s">
        <v>7</v>
      </c>
      <c r="E452" s="120">
        <v>44416</v>
      </c>
      <c r="F452" s="121">
        <v>76840</v>
      </c>
      <c r="G452" s="119">
        <v>2021</v>
      </c>
      <c r="H452" s="119" t="s">
        <v>15</v>
      </c>
      <c r="I452" s="119" t="s">
        <v>5</v>
      </c>
      <c r="J452" s="119" t="s">
        <v>128</v>
      </c>
    </row>
    <row r="453" spans="1:10" ht="20.25" hidden="1" customHeight="1" x14ac:dyDescent="0.5">
      <c r="A453" s="119" t="s">
        <v>163</v>
      </c>
      <c r="B453" s="119" t="s">
        <v>157</v>
      </c>
      <c r="C453" s="119" t="s">
        <v>155</v>
      </c>
      <c r="D453" s="119" t="s">
        <v>7</v>
      </c>
      <c r="E453" s="120">
        <v>44897</v>
      </c>
      <c r="F453" s="121">
        <v>77558</v>
      </c>
      <c r="G453" s="119">
        <v>2022</v>
      </c>
      <c r="H453" s="119" t="s">
        <v>17</v>
      </c>
      <c r="I453" s="119" t="s">
        <v>20</v>
      </c>
      <c r="J453" s="119" t="s">
        <v>73</v>
      </c>
    </row>
    <row r="454" spans="1:10" ht="20.25" customHeight="1" x14ac:dyDescent="0.5">
      <c r="A454" s="119" t="s">
        <v>166</v>
      </c>
      <c r="B454" s="119" t="s">
        <v>159</v>
      </c>
      <c r="C454" s="119" t="s">
        <v>154</v>
      </c>
      <c r="D454" s="119" t="s">
        <v>8</v>
      </c>
      <c r="E454" s="120">
        <v>45148</v>
      </c>
      <c r="F454" s="121">
        <v>31876</v>
      </c>
      <c r="G454" s="119">
        <v>2023</v>
      </c>
      <c r="H454" s="119" t="s">
        <v>9</v>
      </c>
      <c r="I454" s="119" t="s">
        <v>22</v>
      </c>
      <c r="J454" s="119" t="s">
        <v>88</v>
      </c>
    </row>
    <row r="455" spans="1:10" ht="20.25" hidden="1" customHeight="1" x14ac:dyDescent="0.5">
      <c r="A455" s="119" t="s">
        <v>165</v>
      </c>
      <c r="B455" s="119" t="s">
        <v>388</v>
      </c>
      <c r="C455" s="119" t="s">
        <v>156</v>
      </c>
      <c r="D455" s="119" t="s">
        <v>10</v>
      </c>
      <c r="E455" s="120">
        <v>44893</v>
      </c>
      <c r="F455" s="121">
        <v>77723</v>
      </c>
      <c r="G455" s="119">
        <v>2022</v>
      </c>
      <c r="H455" s="119" t="s">
        <v>12</v>
      </c>
      <c r="I455" s="119" t="s">
        <v>21</v>
      </c>
      <c r="J455" s="119" t="s">
        <v>77</v>
      </c>
    </row>
    <row r="456" spans="1:10" ht="20.25" hidden="1" customHeight="1" x14ac:dyDescent="0.5">
      <c r="A456" s="119" t="s">
        <v>163</v>
      </c>
      <c r="B456" s="119" t="s">
        <v>160</v>
      </c>
      <c r="C456" s="119" t="s">
        <v>155</v>
      </c>
      <c r="D456" s="119" t="s">
        <v>7</v>
      </c>
      <c r="E456" s="120">
        <v>44468</v>
      </c>
      <c r="F456" s="121">
        <v>78271</v>
      </c>
      <c r="G456" s="119">
        <v>2021</v>
      </c>
      <c r="H456" s="119" t="s">
        <v>11</v>
      </c>
      <c r="I456" s="119" t="s">
        <v>5</v>
      </c>
      <c r="J456" s="119" t="s">
        <v>115</v>
      </c>
    </row>
    <row r="457" spans="1:10" ht="20.25" hidden="1" customHeight="1" x14ac:dyDescent="0.5">
      <c r="A457" s="119" t="s">
        <v>165</v>
      </c>
      <c r="B457" s="119" t="s">
        <v>159</v>
      </c>
      <c r="C457" s="119" t="s">
        <v>156</v>
      </c>
      <c r="D457" s="119" t="s">
        <v>10</v>
      </c>
      <c r="E457" s="120">
        <v>44915</v>
      </c>
      <c r="F457" s="121">
        <v>78392</v>
      </c>
      <c r="G457" s="119">
        <v>2022</v>
      </c>
      <c r="H457" s="119" t="s">
        <v>13</v>
      </c>
      <c r="I457" s="119" t="s">
        <v>5</v>
      </c>
      <c r="J457" s="119" t="s">
        <v>96</v>
      </c>
    </row>
    <row r="458" spans="1:10" ht="20.25" hidden="1" customHeight="1" x14ac:dyDescent="0.5">
      <c r="A458" s="119" t="s">
        <v>163</v>
      </c>
      <c r="B458" s="119" t="s">
        <v>157</v>
      </c>
      <c r="C458" s="119" t="s">
        <v>155</v>
      </c>
      <c r="D458" s="119" t="s">
        <v>7</v>
      </c>
      <c r="E458" s="120">
        <v>44465</v>
      </c>
      <c r="F458" s="121">
        <v>78768</v>
      </c>
      <c r="G458" s="119">
        <v>2021</v>
      </c>
      <c r="H458" s="119" t="s">
        <v>15</v>
      </c>
      <c r="I458" s="119" t="s">
        <v>5</v>
      </c>
      <c r="J458" s="119" t="s">
        <v>140</v>
      </c>
    </row>
    <row r="459" spans="1:10" ht="20.25" hidden="1" customHeight="1" x14ac:dyDescent="0.5">
      <c r="A459" s="119" t="s">
        <v>165</v>
      </c>
      <c r="B459" s="119" t="s">
        <v>388</v>
      </c>
      <c r="C459" s="119" t="s">
        <v>156</v>
      </c>
      <c r="D459" s="119" t="s">
        <v>10</v>
      </c>
      <c r="E459" s="120">
        <v>44652</v>
      </c>
      <c r="F459" s="121">
        <v>78866</v>
      </c>
      <c r="G459" s="119">
        <v>2022</v>
      </c>
      <c r="H459" s="119" t="s">
        <v>6</v>
      </c>
      <c r="I459" s="119" t="s">
        <v>20</v>
      </c>
      <c r="J459" s="119" t="s">
        <v>83</v>
      </c>
    </row>
    <row r="460" spans="1:10" ht="20.25" hidden="1" customHeight="1" x14ac:dyDescent="0.5">
      <c r="A460" s="119" t="s">
        <v>166</v>
      </c>
      <c r="B460" s="119" t="s">
        <v>160</v>
      </c>
      <c r="C460" s="119" t="s">
        <v>154</v>
      </c>
      <c r="D460" s="119" t="s">
        <v>8</v>
      </c>
      <c r="E460" s="120">
        <v>44369</v>
      </c>
      <c r="F460" s="121">
        <v>78877</v>
      </c>
      <c r="G460" s="119">
        <v>2021</v>
      </c>
      <c r="H460" s="119" t="s">
        <v>6</v>
      </c>
      <c r="I460" s="119" t="s">
        <v>20</v>
      </c>
      <c r="J460" s="119" t="s">
        <v>389</v>
      </c>
    </row>
    <row r="461" spans="1:10" ht="20.25" hidden="1" customHeight="1" x14ac:dyDescent="0.5">
      <c r="A461" s="119" t="s">
        <v>163</v>
      </c>
      <c r="B461" s="119" t="s">
        <v>157</v>
      </c>
      <c r="C461" s="119" t="s">
        <v>155</v>
      </c>
      <c r="D461" s="119" t="s">
        <v>7</v>
      </c>
      <c r="E461" s="120">
        <v>44416</v>
      </c>
      <c r="F461" s="121">
        <v>79010</v>
      </c>
      <c r="G461" s="119">
        <v>2021</v>
      </c>
      <c r="H461" s="119" t="s">
        <v>4</v>
      </c>
      <c r="I461" s="119" t="s">
        <v>21</v>
      </c>
      <c r="J461" s="119" t="s">
        <v>141</v>
      </c>
    </row>
    <row r="462" spans="1:10" ht="20.25" customHeight="1" x14ac:dyDescent="0.5">
      <c r="A462" s="119" t="s">
        <v>165</v>
      </c>
      <c r="B462" s="119" t="s">
        <v>388</v>
      </c>
      <c r="C462" s="119" t="s">
        <v>156</v>
      </c>
      <c r="D462" s="119" t="s">
        <v>10</v>
      </c>
      <c r="E462" s="120">
        <v>45258</v>
      </c>
      <c r="F462" s="121">
        <v>31641</v>
      </c>
      <c r="G462" s="119">
        <v>2023</v>
      </c>
      <c r="H462" s="119" t="s">
        <v>15</v>
      </c>
      <c r="I462" s="119" t="s">
        <v>5</v>
      </c>
      <c r="J462" s="119" t="s">
        <v>101</v>
      </c>
    </row>
    <row r="463" spans="1:10" ht="20.25" customHeight="1" x14ac:dyDescent="0.5">
      <c r="A463" s="119" t="s">
        <v>165</v>
      </c>
      <c r="B463" s="119" t="s">
        <v>157</v>
      </c>
      <c r="C463" s="119" t="s">
        <v>156</v>
      </c>
      <c r="D463" s="119" t="s">
        <v>10</v>
      </c>
      <c r="E463" s="120">
        <v>45101</v>
      </c>
      <c r="F463" s="121">
        <v>30769</v>
      </c>
      <c r="G463" s="119">
        <v>2023</v>
      </c>
      <c r="H463" s="119" t="s">
        <v>6</v>
      </c>
      <c r="I463" s="119" t="s">
        <v>20</v>
      </c>
      <c r="J463" s="119" t="s">
        <v>122</v>
      </c>
    </row>
    <row r="464" spans="1:10" ht="20.25" hidden="1" customHeight="1" x14ac:dyDescent="0.5">
      <c r="A464" s="119" t="s">
        <v>163</v>
      </c>
      <c r="B464" s="119" t="s">
        <v>388</v>
      </c>
      <c r="C464" s="119" t="s">
        <v>155</v>
      </c>
      <c r="D464" s="119" t="s">
        <v>7</v>
      </c>
      <c r="E464" s="120">
        <v>44250</v>
      </c>
      <c r="F464" s="121">
        <v>79693</v>
      </c>
      <c r="G464" s="119">
        <v>2021</v>
      </c>
      <c r="H464" s="119" t="s">
        <v>17</v>
      </c>
      <c r="I464" s="119" t="s">
        <v>20</v>
      </c>
      <c r="J464" s="119" t="s">
        <v>136</v>
      </c>
    </row>
    <row r="465" spans="1:10" ht="20.25" hidden="1" customHeight="1" x14ac:dyDescent="0.5">
      <c r="A465" s="119" t="s">
        <v>163</v>
      </c>
      <c r="B465" s="119" t="s">
        <v>388</v>
      </c>
      <c r="C465" s="119" t="s">
        <v>155</v>
      </c>
      <c r="D465" s="119" t="s">
        <v>7</v>
      </c>
      <c r="E465" s="120">
        <v>44250</v>
      </c>
      <c r="F465" s="121">
        <v>79693</v>
      </c>
      <c r="G465" s="119">
        <v>2021</v>
      </c>
      <c r="H465" s="119" t="s">
        <v>17</v>
      </c>
      <c r="I465" s="119" t="s">
        <v>20</v>
      </c>
      <c r="J465" s="119" t="s">
        <v>136</v>
      </c>
    </row>
    <row r="466" spans="1:10" ht="20.25" hidden="1" customHeight="1" x14ac:dyDescent="0.5">
      <c r="A466" s="119" t="s">
        <v>165</v>
      </c>
      <c r="B466" s="119" t="s">
        <v>157</v>
      </c>
      <c r="C466" s="119" t="s">
        <v>156</v>
      </c>
      <c r="D466" s="119" t="s">
        <v>10</v>
      </c>
      <c r="E466" s="120">
        <v>44887</v>
      </c>
      <c r="F466" s="121">
        <v>79853</v>
      </c>
      <c r="G466" s="119">
        <v>2022</v>
      </c>
      <c r="H466" s="119" t="s">
        <v>14</v>
      </c>
      <c r="I466" s="119" t="s">
        <v>22</v>
      </c>
      <c r="J466" s="119" t="s">
        <v>90</v>
      </c>
    </row>
    <row r="467" spans="1:10" ht="20.25" hidden="1" customHeight="1" x14ac:dyDescent="0.5">
      <c r="A467" s="119" t="s">
        <v>163</v>
      </c>
      <c r="B467" s="119" t="s">
        <v>160</v>
      </c>
      <c r="C467" s="119" t="s">
        <v>155</v>
      </c>
      <c r="D467" s="119" t="s">
        <v>7</v>
      </c>
      <c r="E467" s="120">
        <v>44841</v>
      </c>
      <c r="F467" s="121">
        <v>80073</v>
      </c>
      <c r="G467" s="119">
        <v>2022</v>
      </c>
      <c r="H467" s="119" t="s">
        <v>15</v>
      </c>
      <c r="I467" s="119" t="s">
        <v>5</v>
      </c>
      <c r="J467" s="119" t="s">
        <v>41</v>
      </c>
    </row>
    <row r="468" spans="1:10" ht="20.25" customHeight="1" x14ac:dyDescent="0.5">
      <c r="A468" s="119" t="s">
        <v>166</v>
      </c>
      <c r="B468" s="119" t="s">
        <v>159</v>
      </c>
      <c r="C468" s="119" t="s">
        <v>154</v>
      </c>
      <c r="D468" s="119" t="s">
        <v>8</v>
      </c>
      <c r="E468" s="120">
        <v>45216</v>
      </c>
      <c r="F468" s="121">
        <v>30583</v>
      </c>
      <c r="G468" s="119">
        <v>2023</v>
      </c>
      <c r="H468" s="119" t="s">
        <v>13</v>
      </c>
      <c r="I468" s="119" t="s">
        <v>5</v>
      </c>
      <c r="J468" s="119" t="s">
        <v>81</v>
      </c>
    </row>
    <row r="469" spans="1:10" ht="20.25" customHeight="1" x14ac:dyDescent="0.5">
      <c r="A469" s="119" t="s">
        <v>165</v>
      </c>
      <c r="B469" s="119" t="s">
        <v>159</v>
      </c>
      <c r="C469" s="119" t="s">
        <v>156</v>
      </c>
      <c r="D469" s="119" t="s">
        <v>10</v>
      </c>
      <c r="E469" s="120">
        <v>45064</v>
      </c>
      <c r="F469" s="121">
        <v>29970</v>
      </c>
      <c r="G469" s="119">
        <v>2023</v>
      </c>
      <c r="H469" s="119" t="s">
        <v>12</v>
      </c>
      <c r="I469" s="119" t="s">
        <v>21</v>
      </c>
      <c r="J469" s="119" t="s">
        <v>128</v>
      </c>
    </row>
    <row r="470" spans="1:10" ht="20.25" hidden="1" customHeight="1" x14ac:dyDescent="0.5">
      <c r="A470" s="119" t="s">
        <v>165</v>
      </c>
      <c r="B470" s="119" t="s">
        <v>388</v>
      </c>
      <c r="C470" s="119" t="s">
        <v>156</v>
      </c>
      <c r="D470" s="119" t="s">
        <v>10</v>
      </c>
      <c r="E470" s="120">
        <v>44494</v>
      </c>
      <c r="F470" s="121">
        <v>80306</v>
      </c>
      <c r="G470" s="119">
        <v>2021</v>
      </c>
      <c r="H470" s="119" t="s">
        <v>19</v>
      </c>
      <c r="I470" s="119" t="s">
        <v>20</v>
      </c>
      <c r="J470" s="119" t="s">
        <v>33</v>
      </c>
    </row>
    <row r="471" spans="1:10" ht="20.25" customHeight="1" x14ac:dyDescent="0.5">
      <c r="A471" s="119" t="s">
        <v>164</v>
      </c>
      <c r="B471" s="119" t="s">
        <v>160</v>
      </c>
      <c r="C471" s="119" t="s">
        <v>153</v>
      </c>
      <c r="D471" s="119" t="s">
        <v>161</v>
      </c>
      <c r="E471" s="120">
        <v>45284</v>
      </c>
      <c r="F471" s="121">
        <v>29923</v>
      </c>
      <c r="G471" s="119">
        <v>2023</v>
      </c>
      <c r="H471" s="119" t="s">
        <v>15</v>
      </c>
      <c r="I471" s="119" t="s">
        <v>5</v>
      </c>
      <c r="J471" s="119" t="s">
        <v>26</v>
      </c>
    </row>
    <row r="472" spans="1:10" ht="20.25" hidden="1" customHeight="1" x14ac:dyDescent="0.5">
      <c r="A472" s="119" t="s">
        <v>164</v>
      </c>
      <c r="B472" s="119" t="s">
        <v>388</v>
      </c>
      <c r="C472" s="119" t="s">
        <v>153</v>
      </c>
      <c r="D472" s="119" t="s">
        <v>161</v>
      </c>
      <c r="E472" s="120">
        <v>44592</v>
      </c>
      <c r="F472" s="121">
        <v>80487</v>
      </c>
      <c r="G472" s="119">
        <v>2022</v>
      </c>
      <c r="H472" s="119" t="s">
        <v>18</v>
      </c>
      <c r="I472" s="119" t="s">
        <v>22</v>
      </c>
      <c r="J472" s="119" t="s">
        <v>140</v>
      </c>
    </row>
    <row r="473" spans="1:10" ht="20.25" hidden="1" customHeight="1" x14ac:dyDescent="0.5">
      <c r="A473" s="119" t="s">
        <v>164</v>
      </c>
      <c r="B473" s="119" t="s">
        <v>157</v>
      </c>
      <c r="C473" s="119" t="s">
        <v>153</v>
      </c>
      <c r="D473" s="119" t="s">
        <v>161</v>
      </c>
      <c r="E473" s="120">
        <v>44528</v>
      </c>
      <c r="F473" s="121">
        <v>80563</v>
      </c>
      <c r="G473" s="119">
        <v>2021</v>
      </c>
      <c r="H473" s="119" t="s">
        <v>6</v>
      </c>
      <c r="I473" s="119" t="s">
        <v>20</v>
      </c>
      <c r="J473" s="119" t="s">
        <v>107</v>
      </c>
    </row>
    <row r="474" spans="1:10" ht="20.25" hidden="1" customHeight="1" x14ac:dyDescent="0.5">
      <c r="A474" s="119" t="s">
        <v>166</v>
      </c>
      <c r="B474" s="119" t="s">
        <v>157</v>
      </c>
      <c r="C474" s="119" t="s">
        <v>154</v>
      </c>
      <c r="D474" s="119" t="s">
        <v>8</v>
      </c>
      <c r="E474" s="120">
        <v>44287</v>
      </c>
      <c r="F474" s="121">
        <v>80766</v>
      </c>
      <c r="G474" s="119">
        <v>2021</v>
      </c>
      <c r="H474" s="119" t="s">
        <v>6</v>
      </c>
      <c r="I474" s="119" t="s">
        <v>20</v>
      </c>
      <c r="J474" s="119" t="s">
        <v>128</v>
      </c>
    </row>
    <row r="475" spans="1:10" ht="20.25" hidden="1" customHeight="1" x14ac:dyDescent="0.5">
      <c r="A475" s="119" t="s">
        <v>163</v>
      </c>
      <c r="B475" s="119" t="s">
        <v>160</v>
      </c>
      <c r="C475" s="119" t="s">
        <v>155</v>
      </c>
      <c r="D475" s="119" t="s">
        <v>7</v>
      </c>
      <c r="E475" s="120">
        <v>44384</v>
      </c>
      <c r="F475" s="121">
        <v>81268</v>
      </c>
      <c r="G475" s="119">
        <v>2021</v>
      </c>
      <c r="H475" s="119" t="s">
        <v>12</v>
      </c>
      <c r="I475" s="119" t="s">
        <v>21</v>
      </c>
      <c r="J475" s="119" t="s">
        <v>119</v>
      </c>
    </row>
    <row r="476" spans="1:10" ht="20.25" hidden="1" customHeight="1" x14ac:dyDescent="0.5">
      <c r="A476" s="119" t="s">
        <v>163</v>
      </c>
      <c r="B476" s="119" t="s">
        <v>160</v>
      </c>
      <c r="C476" s="119" t="s">
        <v>155</v>
      </c>
      <c r="D476" s="119" t="s">
        <v>7</v>
      </c>
      <c r="E476" s="120">
        <v>44607</v>
      </c>
      <c r="F476" s="121">
        <v>81486</v>
      </c>
      <c r="G476" s="119">
        <v>2022</v>
      </c>
      <c r="H476" s="119" t="s">
        <v>18</v>
      </c>
      <c r="I476" s="119" t="s">
        <v>22</v>
      </c>
      <c r="J476" s="119" t="s">
        <v>47</v>
      </c>
    </row>
    <row r="477" spans="1:10" ht="20.25" hidden="1" customHeight="1" x14ac:dyDescent="0.5">
      <c r="A477" s="119" t="s">
        <v>163</v>
      </c>
      <c r="B477" s="119" t="s">
        <v>159</v>
      </c>
      <c r="C477" s="119" t="s">
        <v>155</v>
      </c>
      <c r="D477" s="119" t="s">
        <v>7</v>
      </c>
      <c r="E477" s="120">
        <v>44306</v>
      </c>
      <c r="F477" s="121">
        <v>81784</v>
      </c>
      <c r="G477" s="119">
        <v>2021</v>
      </c>
      <c r="H477" s="119" t="s">
        <v>19</v>
      </c>
      <c r="I477" s="119" t="s">
        <v>20</v>
      </c>
      <c r="J477" s="119" t="s">
        <v>36</v>
      </c>
    </row>
    <row r="478" spans="1:10" ht="20.25" hidden="1" customHeight="1" x14ac:dyDescent="0.5">
      <c r="A478" s="119" t="s">
        <v>166</v>
      </c>
      <c r="B478" s="119" t="s">
        <v>159</v>
      </c>
      <c r="C478" s="119" t="s">
        <v>154</v>
      </c>
      <c r="D478" s="119" t="s">
        <v>8</v>
      </c>
      <c r="E478" s="120">
        <v>44707</v>
      </c>
      <c r="F478" s="121">
        <v>81835</v>
      </c>
      <c r="G478" s="119">
        <v>2022</v>
      </c>
      <c r="H478" s="119" t="s">
        <v>11</v>
      </c>
      <c r="I478" s="119" t="s">
        <v>5</v>
      </c>
      <c r="J478" s="119" t="s">
        <v>55</v>
      </c>
    </row>
    <row r="479" spans="1:10" ht="20.25" hidden="1" customHeight="1" x14ac:dyDescent="0.5">
      <c r="A479" s="119" t="s">
        <v>165</v>
      </c>
      <c r="B479" s="119" t="s">
        <v>388</v>
      </c>
      <c r="C479" s="119" t="s">
        <v>156</v>
      </c>
      <c r="D479" s="119" t="s">
        <v>10</v>
      </c>
      <c r="E479" s="120">
        <v>44305</v>
      </c>
      <c r="F479" s="121">
        <v>82085</v>
      </c>
      <c r="G479" s="119">
        <v>2021</v>
      </c>
      <c r="H479" s="119" t="s">
        <v>14</v>
      </c>
      <c r="I479" s="119" t="s">
        <v>22</v>
      </c>
      <c r="J479" s="119" t="s">
        <v>30</v>
      </c>
    </row>
    <row r="480" spans="1:10" ht="20.25" customHeight="1" x14ac:dyDescent="0.5">
      <c r="A480" s="119" t="s">
        <v>164</v>
      </c>
      <c r="B480" s="119" t="s">
        <v>160</v>
      </c>
      <c r="C480" s="119" t="s">
        <v>153</v>
      </c>
      <c r="D480" s="119" t="s">
        <v>161</v>
      </c>
      <c r="E480" s="120">
        <v>45281</v>
      </c>
      <c r="F480" s="121">
        <v>29923</v>
      </c>
      <c r="G480" s="119">
        <v>2023</v>
      </c>
      <c r="H480" s="119" t="s">
        <v>11</v>
      </c>
      <c r="I480" s="119" t="s">
        <v>5</v>
      </c>
      <c r="J480" s="119" t="s">
        <v>25</v>
      </c>
    </row>
    <row r="481" spans="1:10" ht="20.25" hidden="1" customHeight="1" x14ac:dyDescent="0.5">
      <c r="A481" s="119" t="s">
        <v>163</v>
      </c>
      <c r="B481" s="119" t="s">
        <v>160</v>
      </c>
      <c r="C481" s="119" t="s">
        <v>155</v>
      </c>
      <c r="D481" s="119" t="s">
        <v>7</v>
      </c>
      <c r="E481" s="120">
        <v>44425</v>
      </c>
      <c r="F481" s="121">
        <v>82307</v>
      </c>
      <c r="G481" s="119">
        <v>2021</v>
      </c>
      <c r="H481" s="119" t="s">
        <v>19</v>
      </c>
      <c r="I481" s="119" t="s">
        <v>20</v>
      </c>
      <c r="J481" s="119" t="s">
        <v>123</v>
      </c>
    </row>
    <row r="482" spans="1:10" ht="20.25" hidden="1" customHeight="1" x14ac:dyDescent="0.5">
      <c r="A482" s="119" t="s">
        <v>164</v>
      </c>
      <c r="B482" s="119" t="s">
        <v>160</v>
      </c>
      <c r="C482" s="119" t="s">
        <v>153</v>
      </c>
      <c r="D482" s="119" t="s">
        <v>161</v>
      </c>
      <c r="E482" s="120">
        <v>44769</v>
      </c>
      <c r="F482" s="121">
        <v>82315</v>
      </c>
      <c r="G482" s="119">
        <v>2022</v>
      </c>
      <c r="H482" s="119" t="s">
        <v>15</v>
      </c>
      <c r="I482" s="119" t="s">
        <v>5</v>
      </c>
      <c r="J482" s="119" t="s">
        <v>122</v>
      </c>
    </row>
    <row r="483" spans="1:10" ht="20.25" hidden="1" customHeight="1" x14ac:dyDescent="0.5">
      <c r="A483" s="119" t="s">
        <v>166</v>
      </c>
      <c r="B483" s="119" t="s">
        <v>159</v>
      </c>
      <c r="C483" s="119" t="s">
        <v>154</v>
      </c>
      <c r="D483" s="119" t="s">
        <v>8</v>
      </c>
      <c r="E483" s="120">
        <v>44652</v>
      </c>
      <c r="F483" s="121">
        <v>82903</v>
      </c>
      <c r="G483" s="119">
        <v>2022</v>
      </c>
      <c r="H483" s="119" t="s">
        <v>13</v>
      </c>
      <c r="I483" s="119" t="s">
        <v>5</v>
      </c>
      <c r="J483" s="119" t="s">
        <v>54</v>
      </c>
    </row>
    <row r="484" spans="1:10" ht="20.25" hidden="1" customHeight="1" x14ac:dyDescent="0.5">
      <c r="A484" s="119" t="s">
        <v>165</v>
      </c>
      <c r="B484" s="119" t="s">
        <v>157</v>
      </c>
      <c r="C484" s="119" t="s">
        <v>156</v>
      </c>
      <c r="D484" s="119" t="s">
        <v>10</v>
      </c>
      <c r="E484" s="120">
        <v>44325</v>
      </c>
      <c r="F484" s="121">
        <v>82921</v>
      </c>
      <c r="G484" s="119">
        <v>2021</v>
      </c>
      <c r="H484" s="119" t="s">
        <v>14</v>
      </c>
      <c r="I484" s="119" t="s">
        <v>22</v>
      </c>
      <c r="J484" s="119" t="s">
        <v>42</v>
      </c>
    </row>
    <row r="485" spans="1:10" ht="20.25" hidden="1" customHeight="1" x14ac:dyDescent="0.5">
      <c r="A485" s="119" t="s">
        <v>166</v>
      </c>
      <c r="B485" s="119" t="s">
        <v>159</v>
      </c>
      <c r="C485" s="119" t="s">
        <v>154</v>
      </c>
      <c r="D485" s="119" t="s">
        <v>8</v>
      </c>
      <c r="E485" s="120">
        <v>44514</v>
      </c>
      <c r="F485" s="121">
        <v>83252</v>
      </c>
      <c r="G485" s="119">
        <v>2021</v>
      </c>
      <c r="H485" s="119" t="s">
        <v>17</v>
      </c>
      <c r="I485" s="119" t="s">
        <v>20</v>
      </c>
      <c r="J485" s="119" t="s">
        <v>139</v>
      </c>
    </row>
    <row r="486" spans="1:10" ht="20.25" hidden="1" customHeight="1" x14ac:dyDescent="0.5">
      <c r="A486" s="119" t="s">
        <v>163</v>
      </c>
      <c r="B486" s="119" t="s">
        <v>160</v>
      </c>
      <c r="C486" s="119" t="s">
        <v>155</v>
      </c>
      <c r="D486" s="119" t="s">
        <v>7</v>
      </c>
      <c r="E486" s="120">
        <v>44720</v>
      </c>
      <c r="F486" s="121">
        <v>83262</v>
      </c>
      <c r="G486" s="119">
        <v>2022</v>
      </c>
      <c r="H486" s="119" t="s">
        <v>17</v>
      </c>
      <c r="I486" s="119" t="s">
        <v>20</v>
      </c>
      <c r="J486" s="119" t="s">
        <v>49</v>
      </c>
    </row>
    <row r="487" spans="1:10" ht="20.25" hidden="1" customHeight="1" x14ac:dyDescent="0.5">
      <c r="A487" s="119" t="s">
        <v>163</v>
      </c>
      <c r="B487" s="119" t="s">
        <v>157</v>
      </c>
      <c r="C487" s="119" t="s">
        <v>155</v>
      </c>
      <c r="D487" s="119" t="s">
        <v>7</v>
      </c>
      <c r="E487" s="120">
        <v>44897</v>
      </c>
      <c r="F487" s="121">
        <v>83315</v>
      </c>
      <c r="G487" s="119">
        <v>2022</v>
      </c>
      <c r="H487" s="119" t="s">
        <v>13</v>
      </c>
      <c r="I487" s="119" t="s">
        <v>5</v>
      </c>
      <c r="J487" s="119" t="s">
        <v>63</v>
      </c>
    </row>
    <row r="488" spans="1:10" ht="20.25" customHeight="1" x14ac:dyDescent="0.5">
      <c r="A488" s="119" t="s">
        <v>166</v>
      </c>
      <c r="B488" s="119" t="s">
        <v>157</v>
      </c>
      <c r="C488" s="119" t="s">
        <v>154</v>
      </c>
      <c r="D488" s="119" t="s">
        <v>8</v>
      </c>
      <c r="E488" s="120">
        <v>45212</v>
      </c>
      <c r="F488" s="121">
        <v>29549</v>
      </c>
      <c r="G488" s="119">
        <v>2023</v>
      </c>
      <c r="H488" s="119" t="s">
        <v>4</v>
      </c>
      <c r="I488" s="119" t="s">
        <v>21</v>
      </c>
      <c r="J488" s="119" t="s">
        <v>72</v>
      </c>
    </row>
    <row r="489" spans="1:10" ht="20.25" hidden="1" customHeight="1" x14ac:dyDescent="0.5">
      <c r="A489" s="119" t="s">
        <v>163</v>
      </c>
      <c r="B489" s="119" t="s">
        <v>159</v>
      </c>
      <c r="C489" s="119" t="s">
        <v>155</v>
      </c>
      <c r="D489" s="119" t="s">
        <v>7</v>
      </c>
      <c r="E489" s="120">
        <v>44735</v>
      </c>
      <c r="F489" s="121">
        <v>83776</v>
      </c>
      <c r="G489" s="119">
        <v>2022</v>
      </c>
      <c r="H489" s="119" t="s">
        <v>4</v>
      </c>
      <c r="I489" s="119" t="s">
        <v>21</v>
      </c>
      <c r="J489" s="119" t="s">
        <v>78</v>
      </c>
    </row>
    <row r="490" spans="1:10" ht="20.25" hidden="1" customHeight="1" x14ac:dyDescent="0.5">
      <c r="A490" s="119" t="s">
        <v>165</v>
      </c>
      <c r="B490" s="119" t="s">
        <v>388</v>
      </c>
      <c r="C490" s="119" t="s">
        <v>156</v>
      </c>
      <c r="D490" s="119" t="s">
        <v>10</v>
      </c>
      <c r="E490" s="120">
        <v>44550</v>
      </c>
      <c r="F490" s="121">
        <v>84104</v>
      </c>
      <c r="G490" s="119">
        <v>2021</v>
      </c>
      <c r="H490" s="119" t="s">
        <v>16</v>
      </c>
      <c r="I490" s="119" t="s">
        <v>21</v>
      </c>
      <c r="J490" s="119" t="s">
        <v>28</v>
      </c>
    </row>
    <row r="491" spans="1:10" ht="20.25" hidden="1" customHeight="1" x14ac:dyDescent="0.5">
      <c r="A491" s="119" t="s">
        <v>165</v>
      </c>
      <c r="B491" s="119" t="s">
        <v>160</v>
      </c>
      <c r="C491" s="119" t="s">
        <v>156</v>
      </c>
      <c r="D491" s="119" t="s">
        <v>10</v>
      </c>
      <c r="E491" s="120">
        <v>44480</v>
      </c>
      <c r="F491" s="121">
        <v>84129</v>
      </c>
      <c r="G491" s="119">
        <v>2021</v>
      </c>
      <c r="H491" s="119" t="s">
        <v>15</v>
      </c>
      <c r="I491" s="119" t="s">
        <v>5</v>
      </c>
      <c r="J491" s="119" t="s">
        <v>137</v>
      </c>
    </row>
    <row r="492" spans="1:10" ht="20.25" hidden="1" customHeight="1" x14ac:dyDescent="0.5">
      <c r="A492" s="119" t="s">
        <v>163</v>
      </c>
      <c r="B492" s="119" t="s">
        <v>388</v>
      </c>
      <c r="C492" s="119" t="s">
        <v>155</v>
      </c>
      <c r="D492" s="119" t="s">
        <v>7</v>
      </c>
      <c r="E492" s="120">
        <v>44528</v>
      </c>
      <c r="F492" s="121">
        <v>84277</v>
      </c>
      <c r="G492" s="119">
        <v>2021</v>
      </c>
      <c r="H492" s="119" t="s">
        <v>9</v>
      </c>
      <c r="I492" s="119" t="s">
        <v>22</v>
      </c>
      <c r="J492" s="119" t="s">
        <v>133</v>
      </c>
    </row>
    <row r="493" spans="1:10" ht="20.25" customHeight="1" x14ac:dyDescent="0.5">
      <c r="A493" s="119" t="s">
        <v>164</v>
      </c>
      <c r="B493" s="119" t="s">
        <v>159</v>
      </c>
      <c r="C493" s="119" t="s">
        <v>153</v>
      </c>
      <c r="D493" s="119" t="s">
        <v>161</v>
      </c>
      <c r="E493" s="120">
        <v>45261</v>
      </c>
      <c r="F493" s="121">
        <v>29333</v>
      </c>
      <c r="G493" s="119">
        <v>2023</v>
      </c>
      <c r="H493" s="119" t="s">
        <v>15</v>
      </c>
      <c r="I493" s="119" t="s">
        <v>5</v>
      </c>
      <c r="J493" s="119" t="s">
        <v>62</v>
      </c>
    </row>
    <row r="494" spans="1:10" ht="20.25" hidden="1" customHeight="1" x14ac:dyDescent="0.5">
      <c r="A494" s="119" t="s">
        <v>166</v>
      </c>
      <c r="B494" s="119" t="s">
        <v>159</v>
      </c>
      <c r="C494" s="119" t="s">
        <v>154</v>
      </c>
      <c r="D494" s="119" t="s">
        <v>8</v>
      </c>
      <c r="E494" s="120">
        <v>44342</v>
      </c>
      <c r="F494" s="121">
        <v>84912</v>
      </c>
      <c r="G494" s="119">
        <v>2021</v>
      </c>
      <c r="H494" s="119" t="s">
        <v>4</v>
      </c>
      <c r="I494" s="119" t="s">
        <v>21</v>
      </c>
      <c r="J494" s="119" t="s">
        <v>132</v>
      </c>
    </row>
    <row r="495" spans="1:10" ht="20.25" hidden="1" customHeight="1" x14ac:dyDescent="0.5">
      <c r="A495" s="119" t="s">
        <v>164</v>
      </c>
      <c r="B495" s="119" t="s">
        <v>388</v>
      </c>
      <c r="C495" s="119" t="s">
        <v>153</v>
      </c>
      <c r="D495" s="119" t="s">
        <v>161</v>
      </c>
      <c r="E495" s="120">
        <v>44291</v>
      </c>
      <c r="F495" s="121">
        <v>85568</v>
      </c>
      <c r="G495" s="119">
        <v>2021</v>
      </c>
      <c r="H495" s="119" t="s">
        <v>14</v>
      </c>
      <c r="I495" s="119" t="s">
        <v>22</v>
      </c>
      <c r="J495" s="119" t="s">
        <v>90</v>
      </c>
    </row>
    <row r="496" spans="1:10" ht="20.25" customHeight="1" x14ac:dyDescent="0.5">
      <c r="A496" s="119" t="s">
        <v>164</v>
      </c>
      <c r="B496" s="119" t="s">
        <v>159</v>
      </c>
      <c r="C496" s="119" t="s">
        <v>153</v>
      </c>
      <c r="D496" s="119" t="s">
        <v>161</v>
      </c>
      <c r="E496" s="120">
        <v>45150</v>
      </c>
      <c r="F496" s="121">
        <v>29185</v>
      </c>
      <c r="G496" s="119">
        <v>2023</v>
      </c>
      <c r="H496" s="119" t="s">
        <v>13</v>
      </c>
      <c r="I496" s="119" t="s">
        <v>5</v>
      </c>
      <c r="J496" s="119" t="s">
        <v>60</v>
      </c>
    </row>
    <row r="497" spans="1:10" ht="20.25" hidden="1" customHeight="1" x14ac:dyDescent="0.5">
      <c r="A497" s="119" t="s">
        <v>163</v>
      </c>
      <c r="B497" s="119" t="s">
        <v>157</v>
      </c>
      <c r="C497" s="119" t="s">
        <v>155</v>
      </c>
      <c r="D497" s="119" t="s">
        <v>7</v>
      </c>
      <c r="E497" s="120">
        <v>44376</v>
      </c>
      <c r="F497" s="121">
        <v>85667</v>
      </c>
      <c r="G497" s="119">
        <v>2021</v>
      </c>
      <c r="H497" s="119" t="s">
        <v>19</v>
      </c>
      <c r="I497" s="119" t="s">
        <v>20</v>
      </c>
      <c r="J497" s="119" t="s">
        <v>24</v>
      </c>
    </row>
    <row r="498" spans="1:10" ht="20.25" hidden="1" customHeight="1" x14ac:dyDescent="0.5">
      <c r="A498" s="119" t="s">
        <v>166</v>
      </c>
      <c r="B498" s="119" t="s">
        <v>388</v>
      </c>
      <c r="C498" s="119" t="s">
        <v>154</v>
      </c>
      <c r="D498" s="119" t="s">
        <v>8</v>
      </c>
      <c r="E498" s="120">
        <v>44811</v>
      </c>
      <c r="F498" s="121">
        <v>85681</v>
      </c>
      <c r="G498" s="119">
        <v>2022</v>
      </c>
      <c r="H498" s="119" t="s">
        <v>18</v>
      </c>
      <c r="I498" s="119" t="s">
        <v>22</v>
      </c>
      <c r="J498" s="119" t="s">
        <v>38</v>
      </c>
    </row>
    <row r="499" spans="1:10" ht="20.25" hidden="1" customHeight="1" x14ac:dyDescent="0.5">
      <c r="A499" s="119" t="s">
        <v>163</v>
      </c>
      <c r="B499" s="119" t="s">
        <v>159</v>
      </c>
      <c r="C499" s="119" t="s">
        <v>155</v>
      </c>
      <c r="D499" s="119" t="s">
        <v>7</v>
      </c>
      <c r="E499" s="120">
        <v>44915</v>
      </c>
      <c r="F499" s="121">
        <v>85777</v>
      </c>
      <c r="G499" s="119">
        <v>2022</v>
      </c>
      <c r="H499" s="119" t="s">
        <v>14</v>
      </c>
      <c r="I499" s="119" t="s">
        <v>22</v>
      </c>
      <c r="J499" s="119" t="s">
        <v>81</v>
      </c>
    </row>
    <row r="500" spans="1:10" ht="20.25" hidden="1" customHeight="1" x14ac:dyDescent="0.5">
      <c r="A500" s="119" t="s">
        <v>166</v>
      </c>
      <c r="B500" s="119" t="s">
        <v>159</v>
      </c>
      <c r="C500" s="119" t="s">
        <v>154</v>
      </c>
      <c r="D500" s="119" t="s">
        <v>8</v>
      </c>
      <c r="E500" s="120">
        <v>44873</v>
      </c>
      <c r="F500" s="121">
        <v>86024</v>
      </c>
      <c r="G500" s="119">
        <v>2022</v>
      </c>
      <c r="H500" s="119" t="s">
        <v>18</v>
      </c>
      <c r="I500" s="119" t="s">
        <v>22</v>
      </c>
      <c r="J500" s="119" t="s">
        <v>62</v>
      </c>
    </row>
    <row r="501" spans="1:10" ht="20.25" hidden="1" customHeight="1" x14ac:dyDescent="0.5">
      <c r="A501" s="119" t="s">
        <v>166</v>
      </c>
      <c r="B501" s="119" t="s">
        <v>388</v>
      </c>
      <c r="C501" s="119" t="s">
        <v>154</v>
      </c>
      <c r="D501" s="119" t="s">
        <v>8</v>
      </c>
      <c r="E501" s="120">
        <v>44884</v>
      </c>
      <c r="F501" s="121">
        <v>86046</v>
      </c>
      <c r="G501" s="119">
        <v>2022</v>
      </c>
      <c r="H501" s="119" t="s">
        <v>16</v>
      </c>
      <c r="I501" s="119" t="s">
        <v>21</v>
      </c>
      <c r="J501" s="119" t="s">
        <v>34</v>
      </c>
    </row>
    <row r="502" spans="1:10" ht="20.25" customHeight="1" x14ac:dyDescent="0.5">
      <c r="A502" s="119" t="s">
        <v>164</v>
      </c>
      <c r="B502" s="119" t="s">
        <v>388</v>
      </c>
      <c r="C502" s="119" t="s">
        <v>153</v>
      </c>
      <c r="D502" s="119" t="s">
        <v>161</v>
      </c>
      <c r="E502" s="120">
        <v>45230</v>
      </c>
      <c r="F502" s="121">
        <v>28871</v>
      </c>
      <c r="G502" s="119">
        <v>2023</v>
      </c>
      <c r="H502" s="119" t="s">
        <v>18</v>
      </c>
      <c r="I502" s="119" t="s">
        <v>22</v>
      </c>
      <c r="J502" s="119" t="s">
        <v>44</v>
      </c>
    </row>
    <row r="503" spans="1:10" ht="20.25" hidden="1" customHeight="1" x14ac:dyDescent="0.5">
      <c r="A503" s="119" t="s">
        <v>165</v>
      </c>
      <c r="B503" s="119" t="s">
        <v>159</v>
      </c>
      <c r="C503" s="119" t="s">
        <v>156</v>
      </c>
      <c r="D503" s="119" t="s">
        <v>10</v>
      </c>
      <c r="E503" s="120">
        <v>44487</v>
      </c>
      <c r="F503" s="121">
        <v>86610</v>
      </c>
      <c r="G503" s="119">
        <v>2021</v>
      </c>
      <c r="H503" s="119" t="s">
        <v>12</v>
      </c>
      <c r="I503" s="119" t="s">
        <v>21</v>
      </c>
      <c r="J503" s="119" t="s">
        <v>53</v>
      </c>
    </row>
    <row r="504" spans="1:10" ht="20.25" customHeight="1" x14ac:dyDescent="0.5">
      <c r="A504" s="119" t="s">
        <v>165</v>
      </c>
      <c r="B504" s="119" t="s">
        <v>157</v>
      </c>
      <c r="C504" s="119" t="s">
        <v>156</v>
      </c>
      <c r="D504" s="119" t="s">
        <v>10</v>
      </c>
      <c r="E504" s="120">
        <v>45022</v>
      </c>
      <c r="F504" s="121">
        <v>28390</v>
      </c>
      <c r="G504" s="119">
        <v>2023</v>
      </c>
      <c r="H504" s="119" t="s">
        <v>14</v>
      </c>
      <c r="I504" s="119" t="s">
        <v>22</v>
      </c>
      <c r="J504" s="119" t="s">
        <v>117</v>
      </c>
    </row>
    <row r="505" spans="1:10" ht="20.25" customHeight="1" x14ac:dyDescent="0.5">
      <c r="A505" s="119" t="s">
        <v>163</v>
      </c>
      <c r="B505" s="119" t="s">
        <v>160</v>
      </c>
      <c r="C505" s="119" t="s">
        <v>155</v>
      </c>
      <c r="D505" s="119" t="s">
        <v>7</v>
      </c>
      <c r="E505" s="120">
        <v>45058</v>
      </c>
      <c r="F505" s="121">
        <v>27946</v>
      </c>
      <c r="G505" s="119">
        <v>2023</v>
      </c>
      <c r="H505" s="119" t="s">
        <v>6</v>
      </c>
      <c r="I505" s="119" t="s">
        <v>20</v>
      </c>
      <c r="J505" s="119" t="s">
        <v>77</v>
      </c>
    </row>
    <row r="506" spans="1:10" ht="20.25" hidden="1" customHeight="1" x14ac:dyDescent="0.5">
      <c r="A506" s="119" t="s">
        <v>166</v>
      </c>
      <c r="B506" s="119" t="s">
        <v>160</v>
      </c>
      <c r="C506" s="119" t="s">
        <v>154</v>
      </c>
      <c r="D506" s="119" t="s">
        <v>8</v>
      </c>
      <c r="E506" s="120">
        <v>44690</v>
      </c>
      <c r="F506" s="121">
        <v>86890</v>
      </c>
      <c r="G506" s="119">
        <v>2022</v>
      </c>
      <c r="H506" s="119" t="s">
        <v>19</v>
      </c>
      <c r="I506" s="119" t="s">
        <v>20</v>
      </c>
      <c r="J506" s="119" t="s">
        <v>27</v>
      </c>
    </row>
    <row r="507" spans="1:10" ht="20.25" hidden="1" customHeight="1" x14ac:dyDescent="0.5">
      <c r="A507" s="119" t="s">
        <v>164</v>
      </c>
      <c r="B507" s="119" t="s">
        <v>388</v>
      </c>
      <c r="C507" s="119" t="s">
        <v>153</v>
      </c>
      <c r="D507" s="119" t="s">
        <v>161</v>
      </c>
      <c r="E507" s="120">
        <v>44355</v>
      </c>
      <c r="F507" s="121">
        <v>87079</v>
      </c>
      <c r="G507" s="119">
        <v>2021</v>
      </c>
      <c r="H507" s="119" t="s">
        <v>4</v>
      </c>
      <c r="I507" s="119" t="s">
        <v>21</v>
      </c>
      <c r="J507" s="119" t="s">
        <v>87</v>
      </c>
    </row>
    <row r="508" spans="1:10" ht="20.25" customHeight="1" x14ac:dyDescent="0.5">
      <c r="A508" s="119" t="s">
        <v>163</v>
      </c>
      <c r="B508" s="119" t="s">
        <v>157</v>
      </c>
      <c r="C508" s="119" t="s">
        <v>155</v>
      </c>
      <c r="D508" s="119" t="s">
        <v>7</v>
      </c>
      <c r="E508" s="120">
        <v>45175</v>
      </c>
      <c r="F508" s="121">
        <v>27695</v>
      </c>
      <c r="G508" s="119">
        <v>2023</v>
      </c>
      <c r="H508" s="119" t="s">
        <v>16</v>
      </c>
      <c r="I508" s="119" t="s">
        <v>21</v>
      </c>
      <c r="J508" s="119" t="s">
        <v>94</v>
      </c>
    </row>
    <row r="509" spans="1:10" ht="20.25" customHeight="1" x14ac:dyDescent="0.5">
      <c r="A509" s="119" t="s">
        <v>163</v>
      </c>
      <c r="B509" s="119" t="s">
        <v>159</v>
      </c>
      <c r="C509" s="119" t="s">
        <v>155</v>
      </c>
      <c r="D509" s="119" t="s">
        <v>7</v>
      </c>
      <c r="E509" s="120">
        <v>45051</v>
      </c>
      <c r="F509" s="121">
        <v>26804</v>
      </c>
      <c r="G509" s="119">
        <v>2023</v>
      </c>
      <c r="H509" s="119" t="s">
        <v>6</v>
      </c>
      <c r="I509" s="119" t="s">
        <v>20</v>
      </c>
      <c r="J509" s="119" t="s">
        <v>113</v>
      </c>
    </row>
    <row r="510" spans="1:10" ht="20.25" hidden="1" customHeight="1" x14ac:dyDescent="0.5">
      <c r="A510" s="119" t="s">
        <v>164</v>
      </c>
      <c r="B510" s="119" t="s">
        <v>157</v>
      </c>
      <c r="C510" s="119" t="s">
        <v>153</v>
      </c>
      <c r="D510" s="119" t="s">
        <v>161</v>
      </c>
      <c r="E510" s="120">
        <v>44908</v>
      </c>
      <c r="F510" s="121">
        <v>87319</v>
      </c>
      <c r="G510" s="119">
        <v>2022</v>
      </c>
      <c r="H510" s="119" t="s">
        <v>14</v>
      </c>
      <c r="I510" s="119" t="s">
        <v>22</v>
      </c>
      <c r="J510" s="119" t="s">
        <v>27</v>
      </c>
    </row>
    <row r="511" spans="1:10" ht="20.25" customHeight="1" x14ac:dyDescent="0.5">
      <c r="A511" s="119" t="s">
        <v>165</v>
      </c>
      <c r="B511" s="119" t="s">
        <v>160</v>
      </c>
      <c r="C511" s="119" t="s">
        <v>156</v>
      </c>
      <c r="D511" s="119" t="s">
        <v>10</v>
      </c>
      <c r="E511" s="120">
        <v>45197</v>
      </c>
      <c r="F511" s="121">
        <v>25249</v>
      </c>
      <c r="G511" s="119">
        <v>2023</v>
      </c>
      <c r="H511" s="119" t="s">
        <v>11</v>
      </c>
      <c r="I511" s="119" t="s">
        <v>5</v>
      </c>
      <c r="J511" s="119" t="s">
        <v>88</v>
      </c>
    </row>
    <row r="512" spans="1:10" ht="20.25" hidden="1" customHeight="1" x14ac:dyDescent="0.5">
      <c r="A512" s="119" t="s">
        <v>165</v>
      </c>
      <c r="B512" s="119" t="s">
        <v>388</v>
      </c>
      <c r="C512" s="119" t="s">
        <v>156</v>
      </c>
      <c r="D512" s="119" t="s">
        <v>10</v>
      </c>
      <c r="E512" s="120">
        <v>44199</v>
      </c>
      <c r="F512" s="121">
        <v>87683</v>
      </c>
      <c r="G512" s="119">
        <v>2021</v>
      </c>
      <c r="H512" s="119" t="s">
        <v>4</v>
      </c>
      <c r="I512" s="119" t="s">
        <v>21</v>
      </c>
      <c r="J512" s="119" t="s">
        <v>27</v>
      </c>
    </row>
    <row r="513" spans="1:10" ht="20.25" hidden="1" customHeight="1" x14ac:dyDescent="0.5">
      <c r="A513" s="119" t="s">
        <v>165</v>
      </c>
      <c r="B513" s="119" t="s">
        <v>388</v>
      </c>
      <c r="C513" s="119" t="s">
        <v>156</v>
      </c>
      <c r="D513" s="119" t="s">
        <v>10</v>
      </c>
      <c r="E513" s="120">
        <v>44199</v>
      </c>
      <c r="F513" s="121">
        <v>87683</v>
      </c>
      <c r="G513" s="119">
        <v>2021</v>
      </c>
      <c r="H513" s="119" t="s">
        <v>4</v>
      </c>
      <c r="I513" s="119" t="s">
        <v>21</v>
      </c>
      <c r="J513" s="119" t="s">
        <v>27</v>
      </c>
    </row>
    <row r="514" spans="1:10" ht="20.25" customHeight="1" x14ac:dyDescent="0.5">
      <c r="A514" s="119" t="s">
        <v>164</v>
      </c>
      <c r="B514" s="119" t="s">
        <v>160</v>
      </c>
      <c r="C514" s="119" t="s">
        <v>153</v>
      </c>
      <c r="D514" s="119" t="s">
        <v>161</v>
      </c>
      <c r="E514" s="120">
        <v>45029</v>
      </c>
      <c r="F514" s="121">
        <v>25000</v>
      </c>
      <c r="G514" s="119">
        <v>2023</v>
      </c>
      <c r="H514" s="119" t="s">
        <v>13</v>
      </c>
      <c r="I514" s="119" t="s">
        <v>5</v>
      </c>
      <c r="J514" s="119" t="s">
        <v>24</v>
      </c>
    </row>
    <row r="515" spans="1:10" ht="20.25" hidden="1" customHeight="1" x14ac:dyDescent="0.5">
      <c r="A515" s="119" t="s">
        <v>163</v>
      </c>
      <c r="B515" s="119" t="s">
        <v>159</v>
      </c>
      <c r="C515" s="119" t="s">
        <v>155</v>
      </c>
      <c r="D515" s="119" t="s">
        <v>7</v>
      </c>
      <c r="E515" s="120">
        <v>44810</v>
      </c>
      <c r="F515" s="121">
        <v>87871</v>
      </c>
      <c r="G515" s="119">
        <v>2022</v>
      </c>
      <c r="H515" s="119" t="s">
        <v>6</v>
      </c>
      <c r="I515" s="119" t="s">
        <v>20</v>
      </c>
      <c r="J515" s="119" t="s">
        <v>86</v>
      </c>
    </row>
    <row r="516" spans="1:10" ht="20.25" hidden="1" customHeight="1" x14ac:dyDescent="0.5">
      <c r="A516" s="119" t="s">
        <v>164</v>
      </c>
      <c r="B516" s="119" t="s">
        <v>159</v>
      </c>
      <c r="C516" s="119" t="s">
        <v>153</v>
      </c>
      <c r="D516" s="119" t="s">
        <v>161</v>
      </c>
      <c r="E516" s="120">
        <v>44497</v>
      </c>
      <c r="F516" s="121">
        <v>87887</v>
      </c>
      <c r="G516" s="119">
        <v>2021</v>
      </c>
      <c r="H516" s="119" t="s">
        <v>15</v>
      </c>
      <c r="I516" s="119" t="s">
        <v>5</v>
      </c>
      <c r="J516" s="119" t="s">
        <v>110</v>
      </c>
    </row>
    <row r="517" spans="1:10" ht="20.25" hidden="1" customHeight="1" x14ac:dyDescent="0.5">
      <c r="A517" s="119" t="s">
        <v>164</v>
      </c>
      <c r="B517" s="119" t="s">
        <v>160</v>
      </c>
      <c r="C517" s="119" t="s">
        <v>153</v>
      </c>
      <c r="D517" s="119" t="s">
        <v>161</v>
      </c>
      <c r="E517" s="120">
        <v>44531</v>
      </c>
      <c r="F517" s="121">
        <v>88003</v>
      </c>
      <c r="G517" s="119">
        <v>2021</v>
      </c>
      <c r="H517" s="119" t="s">
        <v>11</v>
      </c>
      <c r="I517" s="119" t="s">
        <v>5</v>
      </c>
      <c r="J517" s="119" t="s">
        <v>73</v>
      </c>
    </row>
    <row r="518" spans="1:10" ht="20.25" hidden="1" customHeight="1" x14ac:dyDescent="0.5">
      <c r="A518" s="119" t="s">
        <v>163</v>
      </c>
      <c r="B518" s="119" t="s">
        <v>159</v>
      </c>
      <c r="C518" s="119" t="s">
        <v>155</v>
      </c>
      <c r="D518" s="119" t="s">
        <v>7</v>
      </c>
      <c r="E518" s="120">
        <v>44446</v>
      </c>
      <c r="F518" s="121">
        <v>88071</v>
      </c>
      <c r="G518" s="119">
        <v>2021</v>
      </c>
      <c r="H518" s="119" t="s">
        <v>9</v>
      </c>
      <c r="I518" s="119" t="s">
        <v>22</v>
      </c>
      <c r="J518" s="119" t="s">
        <v>34</v>
      </c>
    </row>
    <row r="519" spans="1:10" ht="20.25" customHeight="1" x14ac:dyDescent="0.5">
      <c r="A519" s="119" t="s">
        <v>165</v>
      </c>
      <c r="B519" s="119" t="s">
        <v>388</v>
      </c>
      <c r="C519" s="119" t="s">
        <v>156</v>
      </c>
      <c r="D519" s="119" t="s">
        <v>10</v>
      </c>
      <c r="E519" s="120">
        <v>45258</v>
      </c>
      <c r="F519" s="121">
        <v>24997</v>
      </c>
      <c r="G519" s="119">
        <v>2023</v>
      </c>
      <c r="H519" s="119" t="s">
        <v>13</v>
      </c>
      <c r="I519" s="119" t="s">
        <v>5</v>
      </c>
      <c r="J519" s="119" t="s">
        <v>99</v>
      </c>
    </row>
    <row r="520" spans="1:10" ht="20.25" hidden="1" customHeight="1" x14ac:dyDescent="0.5">
      <c r="A520" s="119" t="s">
        <v>166</v>
      </c>
      <c r="B520" s="119" t="s">
        <v>160</v>
      </c>
      <c r="C520" s="119" t="s">
        <v>154</v>
      </c>
      <c r="D520" s="119" t="s">
        <v>8</v>
      </c>
      <c r="E520" s="120">
        <v>44404</v>
      </c>
      <c r="F520" s="121">
        <v>88305</v>
      </c>
      <c r="G520" s="119">
        <v>2021</v>
      </c>
      <c r="H520" s="119" t="s">
        <v>15</v>
      </c>
      <c r="I520" s="119" t="s">
        <v>5</v>
      </c>
      <c r="J520" s="119" t="s">
        <v>95</v>
      </c>
    </row>
    <row r="521" spans="1:10" ht="20.25" hidden="1" customHeight="1" x14ac:dyDescent="0.5">
      <c r="A521" s="119" t="s">
        <v>165</v>
      </c>
      <c r="B521" s="119" t="s">
        <v>159</v>
      </c>
      <c r="C521" s="119" t="s">
        <v>156</v>
      </c>
      <c r="D521" s="119" t="s">
        <v>10</v>
      </c>
      <c r="E521" s="120">
        <v>44241</v>
      </c>
      <c r="F521" s="121">
        <v>88575</v>
      </c>
      <c r="G521" s="119">
        <v>2021</v>
      </c>
      <c r="H521" s="119" t="s">
        <v>11</v>
      </c>
      <c r="I521" s="119" t="s">
        <v>5</v>
      </c>
      <c r="J521" s="119" t="s">
        <v>49</v>
      </c>
    </row>
    <row r="522" spans="1:10" ht="20.25" hidden="1" customHeight="1" x14ac:dyDescent="0.5">
      <c r="A522" s="119" t="s">
        <v>165</v>
      </c>
      <c r="B522" s="119" t="s">
        <v>159</v>
      </c>
      <c r="C522" s="119" t="s">
        <v>156</v>
      </c>
      <c r="D522" s="119" t="s">
        <v>10</v>
      </c>
      <c r="E522" s="120">
        <v>44241</v>
      </c>
      <c r="F522" s="121">
        <v>88575</v>
      </c>
      <c r="G522" s="119">
        <v>2021</v>
      </c>
      <c r="H522" s="119" t="s">
        <v>11</v>
      </c>
      <c r="I522" s="119" t="s">
        <v>5</v>
      </c>
      <c r="J522" s="119" t="s">
        <v>49</v>
      </c>
    </row>
    <row r="523" spans="1:10" ht="20.25" hidden="1" customHeight="1" x14ac:dyDescent="0.5">
      <c r="A523" s="119" t="s">
        <v>164</v>
      </c>
      <c r="B523" s="119" t="s">
        <v>159</v>
      </c>
      <c r="C523" s="119" t="s">
        <v>153</v>
      </c>
      <c r="D523" s="119" t="s">
        <v>161</v>
      </c>
      <c r="E523" s="120">
        <v>44221</v>
      </c>
      <c r="F523" s="121">
        <v>88585</v>
      </c>
      <c r="G523" s="119">
        <v>2021</v>
      </c>
      <c r="H523" s="119" t="s">
        <v>9</v>
      </c>
      <c r="I523" s="119" t="s">
        <v>22</v>
      </c>
      <c r="J523" s="119" t="s">
        <v>115</v>
      </c>
    </row>
    <row r="524" spans="1:10" ht="20.25" hidden="1" customHeight="1" x14ac:dyDescent="0.5">
      <c r="A524" s="119" t="s">
        <v>164</v>
      </c>
      <c r="B524" s="119" t="s">
        <v>159</v>
      </c>
      <c r="C524" s="119" t="s">
        <v>153</v>
      </c>
      <c r="D524" s="119" t="s">
        <v>161</v>
      </c>
      <c r="E524" s="120">
        <v>44221</v>
      </c>
      <c r="F524" s="121">
        <v>88585</v>
      </c>
      <c r="G524" s="119">
        <v>2021</v>
      </c>
      <c r="H524" s="119" t="s">
        <v>9</v>
      </c>
      <c r="I524" s="119" t="s">
        <v>22</v>
      </c>
      <c r="J524" s="119" t="s">
        <v>115</v>
      </c>
    </row>
    <row r="525" spans="1:10" ht="20.25" customHeight="1" x14ac:dyDescent="0.5">
      <c r="A525" s="119" t="s">
        <v>165</v>
      </c>
      <c r="B525" s="119" t="s">
        <v>160</v>
      </c>
      <c r="C525" s="119" t="s">
        <v>156</v>
      </c>
      <c r="D525" s="119" t="s">
        <v>10</v>
      </c>
      <c r="E525" s="120">
        <v>45099</v>
      </c>
      <c r="F525" s="121">
        <v>24921</v>
      </c>
      <c r="G525" s="119">
        <v>2023</v>
      </c>
      <c r="H525" s="119" t="s">
        <v>19</v>
      </c>
      <c r="I525" s="119" t="s">
        <v>20</v>
      </c>
      <c r="J525" s="119" t="s">
        <v>96</v>
      </c>
    </row>
    <row r="526" spans="1:10" ht="20.25" hidden="1" customHeight="1" x14ac:dyDescent="0.5">
      <c r="A526" s="119" t="s">
        <v>164</v>
      </c>
      <c r="B526" s="119" t="s">
        <v>157</v>
      </c>
      <c r="C526" s="119" t="s">
        <v>153</v>
      </c>
      <c r="D526" s="119" t="s">
        <v>161</v>
      </c>
      <c r="E526" s="120">
        <v>44250</v>
      </c>
      <c r="F526" s="121">
        <v>88701</v>
      </c>
      <c r="G526" s="119">
        <v>2021</v>
      </c>
      <c r="H526" s="119" t="s">
        <v>9</v>
      </c>
      <c r="I526" s="119" t="s">
        <v>22</v>
      </c>
      <c r="J526" s="119" t="s">
        <v>103</v>
      </c>
    </row>
    <row r="527" spans="1:10" ht="20.25" hidden="1" customHeight="1" x14ac:dyDescent="0.5">
      <c r="A527" s="119" t="s">
        <v>164</v>
      </c>
      <c r="B527" s="119" t="s">
        <v>157</v>
      </c>
      <c r="C527" s="119" t="s">
        <v>153</v>
      </c>
      <c r="D527" s="119" t="s">
        <v>161</v>
      </c>
      <c r="E527" s="120">
        <v>44250</v>
      </c>
      <c r="F527" s="121">
        <v>88701</v>
      </c>
      <c r="G527" s="119">
        <v>2021</v>
      </c>
      <c r="H527" s="119" t="s">
        <v>9</v>
      </c>
      <c r="I527" s="119" t="s">
        <v>22</v>
      </c>
      <c r="J527" s="119" t="s">
        <v>103</v>
      </c>
    </row>
    <row r="528" spans="1:10" ht="20.25" customHeight="1" x14ac:dyDescent="0.5">
      <c r="A528" s="119" t="s">
        <v>163</v>
      </c>
      <c r="B528" s="119" t="s">
        <v>388</v>
      </c>
      <c r="C528" s="119" t="s">
        <v>155</v>
      </c>
      <c r="D528" s="119" t="s">
        <v>7</v>
      </c>
      <c r="E528" s="120">
        <v>44950</v>
      </c>
      <c r="F528" s="121">
        <v>24843</v>
      </c>
      <c r="G528" s="119">
        <v>2023</v>
      </c>
      <c r="H528" s="119" t="s">
        <v>6</v>
      </c>
      <c r="I528" s="119" t="s">
        <v>20</v>
      </c>
      <c r="J528" s="119" t="s">
        <v>89</v>
      </c>
    </row>
    <row r="529" spans="1:10" ht="20.25" hidden="1" customHeight="1" x14ac:dyDescent="0.5">
      <c r="A529" s="119" t="s">
        <v>166</v>
      </c>
      <c r="B529" s="119" t="s">
        <v>157</v>
      </c>
      <c r="C529" s="119" t="s">
        <v>154</v>
      </c>
      <c r="D529" s="119" t="s">
        <v>8</v>
      </c>
      <c r="E529" s="120">
        <v>44652</v>
      </c>
      <c r="F529" s="121">
        <v>88743</v>
      </c>
      <c r="G529" s="119">
        <v>2022</v>
      </c>
      <c r="H529" s="119" t="s">
        <v>16</v>
      </c>
      <c r="I529" s="119" t="s">
        <v>21</v>
      </c>
      <c r="J529" s="119" t="s">
        <v>46</v>
      </c>
    </row>
    <row r="530" spans="1:10" ht="20.25" customHeight="1" x14ac:dyDescent="0.5">
      <c r="A530" s="119" t="s">
        <v>166</v>
      </c>
      <c r="B530" s="119" t="s">
        <v>159</v>
      </c>
      <c r="C530" s="119" t="s">
        <v>154</v>
      </c>
      <c r="D530" s="119" t="s">
        <v>8</v>
      </c>
      <c r="E530" s="120">
        <v>45057</v>
      </c>
      <c r="F530" s="121">
        <v>24499</v>
      </c>
      <c r="G530" s="119">
        <v>2023</v>
      </c>
      <c r="H530" s="119" t="s">
        <v>19</v>
      </c>
      <c r="I530" s="119" t="s">
        <v>20</v>
      </c>
      <c r="J530" s="119" t="s">
        <v>90</v>
      </c>
    </row>
    <row r="531" spans="1:10" ht="20.25" hidden="1" customHeight="1" x14ac:dyDescent="0.5">
      <c r="A531" s="119" t="s">
        <v>164</v>
      </c>
      <c r="B531" s="119" t="s">
        <v>388</v>
      </c>
      <c r="C531" s="119" t="s">
        <v>153</v>
      </c>
      <c r="D531" s="119" t="s">
        <v>161</v>
      </c>
      <c r="E531" s="120">
        <v>44811</v>
      </c>
      <c r="F531" s="121">
        <v>89023</v>
      </c>
      <c r="G531" s="119">
        <v>2022</v>
      </c>
      <c r="H531" s="119" t="s">
        <v>6</v>
      </c>
      <c r="I531" s="119" t="s">
        <v>20</v>
      </c>
      <c r="J531" s="119" t="s">
        <v>143</v>
      </c>
    </row>
    <row r="532" spans="1:10" ht="20.25" hidden="1" customHeight="1" x14ac:dyDescent="0.5">
      <c r="A532" s="119" t="s">
        <v>165</v>
      </c>
      <c r="B532" s="119" t="s">
        <v>159</v>
      </c>
      <c r="C532" s="119" t="s">
        <v>156</v>
      </c>
      <c r="D532" s="119" t="s">
        <v>10</v>
      </c>
      <c r="E532" s="120">
        <v>44349</v>
      </c>
      <c r="F532" s="121">
        <v>89040</v>
      </c>
      <c r="G532" s="119">
        <v>2021</v>
      </c>
      <c r="H532" s="119" t="s">
        <v>9</v>
      </c>
      <c r="I532" s="119" t="s">
        <v>22</v>
      </c>
      <c r="J532" s="119" t="s">
        <v>55</v>
      </c>
    </row>
    <row r="533" spans="1:10" ht="20.25" hidden="1" customHeight="1" x14ac:dyDescent="0.5">
      <c r="A533" s="119" t="s">
        <v>163</v>
      </c>
      <c r="B533" s="119" t="s">
        <v>157</v>
      </c>
      <c r="C533" s="119" t="s">
        <v>155</v>
      </c>
      <c r="D533" s="119" t="s">
        <v>7</v>
      </c>
      <c r="E533" s="120">
        <v>44300</v>
      </c>
      <c r="F533" s="121">
        <v>89126</v>
      </c>
      <c r="G533" s="119">
        <v>2021</v>
      </c>
      <c r="H533" s="119" t="s">
        <v>9</v>
      </c>
      <c r="I533" s="119" t="s">
        <v>22</v>
      </c>
      <c r="J533" s="119" t="s">
        <v>145</v>
      </c>
    </row>
    <row r="534" spans="1:10" ht="20.25" hidden="1" customHeight="1" x14ac:dyDescent="0.5">
      <c r="A534" s="119" t="s">
        <v>163</v>
      </c>
      <c r="B534" s="119" t="s">
        <v>388</v>
      </c>
      <c r="C534" s="119" t="s">
        <v>155</v>
      </c>
      <c r="D534" s="119" t="s">
        <v>7</v>
      </c>
      <c r="E534" s="120">
        <v>44586</v>
      </c>
      <c r="F534" s="121">
        <v>89436</v>
      </c>
      <c r="G534" s="119">
        <v>2022</v>
      </c>
      <c r="H534" s="119" t="s">
        <v>12</v>
      </c>
      <c r="I534" s="119" t="s">
        <v>21</v>
      </c>
      <c r="J534" s="119" t="s">
        <v>56</v>
      </c>
    </row>
    <row r="535" spans="1:10" ht="20.25" hidden="1" customHeight="1" x14ac:dyDescent="0.5">
      <c r="A535" s="119" t="s">
        <v>165</v>
      </c>
      <c r="B535" s="119" t="s">
        <v>160</v>
      </c>
      <c r="C535" s="119" t="s">
        <v>156</v>
      </c>
      <c r="D535" s="119" t="s">
        <v>10</v>
      </c>
      <c r="E535" s="120">
        <v>44561</v>
      </c>
      <c r="F535" s="121">
        <v>89557</v>
      </c>
      <c r="G535" s="119">
        <v>2021</v>
      </c>
      <c r="H535" s="119" t="s">
        <v>12</v>
      </c>
      <c r="I535" s="119" t="s">
        <v>21</v>
      </c>
      <c r="J535" s="119" t="s">
        <v>140</v>
      </c>
    </row>
    <row r="536" spans="1:10" ht="20.25" customHeight="1" x14ac:dyDescent="0.5">
      <c r="A536" s="119" t="s">
        <v>163</v>
      </c>
      <c r="B536" s="119" t="s">
        <v>157</v>
      </c>
      <c r="C536" s="119" t="s">
        <v>155</v>
      </c>
      <c r="D536" s="119" t="s">
        <v>7</v>
      </c>
      <c r="E536" s="120">
        <v>45092</v>
      </c>
      <c r="F536" s="121">
        <v>23750</v>
      </c>
      <c r="G536" s="119">
        <v>2023</v>
      </c>
      <c r="H536" s="119" t="s">
        <v>17</v>
      </c>
      <c r="I536" s="119" t="s">
        <v>20</v>
      </c>
      <c r="J536" s="119" t="s">
        <v>100</v>
      </c>
    </row>
    <row r="537" spans="1:10" ht="20.25" hidden="1" customHeight="1" x14ac:dyDescent="0.5">
      <c r="A537" s="119" t="s">
        <v>166</v>
      </c>
      <c r="B537" s="119" t="s">
        <v>157</v>
      </c>
      <c r="C537" s="119" t="s">
        <v>154</v>
      </c>
      <c r="D537" s="119" t="s">
        <v>8</v>
      </c>
      <c r="E537" s="120">
        <v>44652</v>
      </c>
      <c r="F537" s="121">
        <v>89809</v>
      </c>
      <c r="G537" s="119">
        <v>2022</v>
      </c>
      <c r="H537" s="119" t="s">
        <v>18</v>
      </c>
      <c r="I537" s="119" t="s">
        <v>22</v>
      </c>
      <c r="J537" s="119" t="s">
        <v>50</v>
      </c>
    </row>
    <row r="538" spans="1:10" ht="20.25" hidden="1" customHeight="1" x14ac:dyDescent="0.5">
      <c r="A538" s="119" t="s">
        <v>164</v>
      </c>
      <c r="B538" s="119" t="s">
        <v>388</v>
      </c>
      <c r="C538" s="119" t="s">
        <v>153</v>
      </c>
      <c r="D538" s="119" t="s">
        <v>161</v>
      </c>
      <c r="E538" s="120">
        <v>44845</v>
      </c>
      <c r="F538" s="121">
        <v>90035</v>
      </c>
      <c r="G538" s="119">
        <v>2022</v>
      </c>
      <c r="H538" s="119" t="s">
        <v>11</v>
      </c>
      <c r="I538" s="119" t="s">
        <v>5</v>
      </c>
      <c r="J538" s="119" t="s">
        <v>133</v>
      </c>
    </row>
    <row r="539" spans="1:10" ht="20.25" hidden="1" customHeight="1" x14ac:dyDescent="0.5">
      <c r="A539" s="119" t="s">
        <v>163</v>
      </c>
      <c r="B539" s="119" t="s">
        <v>157</v>
      </c>
      <c r="C539" s="119" t="s">
        <v>155</v>
      </c>
      <c r="D539" s="119" t="s">
        <v>7</v>
      </c>
      <c r="E539" s="120">
        <v>44897</v>
      </c>
      <c r="F539" s="121">
        <v>90217</v>
      </c>
      <c r="G539" s="119">
        <v>2022</v>
      </c>
      <c r="H539" s="119" t="s">
        <v>15</v>
      </c>
      <c r="I539" s="119" t="s">
        <v>5</v>
      </c>
      <c r="J539" s="119" t="s">
        <v>65</v>
      </c>
    </row>
    <row r="540" spans="1:10" ht="20.25" customHeight="1" x14ac:dyDescent="0.5">
      <c r="A540" s="119" t="s">
        <v>163</v>
      </c>
      <c r="B540" s="119" t="s">
        <v>160</v>
      </c>
      <c r="C540" s="119" t="s">
        <v>155</v>
      </c>
      <c r="D540" s="119" t="s">
        <v>7</v>
      </c>
      <c r="E540" s="120">
        <v>45001</v>
      </c>
      <c r="F540" s="121">
        <v>22202</v>
      </c>
      <c r="G540" s="119">
        <v>2023</v>
      </c>
      <c r="H540" s="119" t="s">
        <v>12</v>
      </c>
      <c r="I540" s="119" t="s">
        <v>21</v>
      </c>
      <c r="J540" s="119" t="s">
        <v>71</v>
      </c>
    </row>
    <row r="541" spans="1:10" ht="20.25" hidden="1" customHeight="1" x14ac:dyDescent="0.5">
      <c r="A541" s="119" t="s">
        <v>163</v>
      </c>
      <c r="B541" s="119" t="s">
        <v>388</v>
      </c>
      <c r="C541" s="119" t="s">
        <v>155</v>
      </c>
      <c r="D541" s="119" t="s">
        <v>7</v>
      </c>
      <c r="E541" s="120">
        <v>44446</v>
      </c>
      <c r="F541" s="121">
        <v>90362</v>
      </c>
      <c r="G541" s="119">
        <v>2021</v>
      </c>
      <c r="H541" s="119" t="s">
        <v>4</v>
      </c>
      <c r="I541" s="119" t="s">
        <v>21</v>
      </c>
      <c r="J541" s="119" t="s">
        <v>129</v>
      </c>
    </row>
    <row r="542" spans="1:10" ht="20.25" customHeight="1" x14ac:dyDescent="0.5">
      <c r="A542" s="119" t="s">
        <v>166</v>
      </c>
      <c r="B542" s="119" t="s">
        <v>157</v>
      </c>
      <c r="C542" s="119" t="s">
        <v>154</v>
      </c>
      <c r="D542" s="119" t="s">
        <v>8</v>
      </c>
      <c r="E542" s="120">
        <v>45148</v>
      </c>
      <c r="F542" s="121">
        <v>21680</v>
      </c>
      <c r="G542" s="119">
        <v>2023</v>
      </c>
      <c r="H542" s="119" t="s">
        <v>17</v>
      </c>
      <c r="I542" s="119" t="s">
        <v>20</v>
      </c>
      <c r="J542" s="119" t="s">
        <v>79</v>
      </c>
    </row>
    <row r="543" spans="1:10" ht="20.25" hidden="1" customHeight="1" x14ac:dyDescent="0.5">
      <c r="A543" s="119" t="s">
        <v>166</v>
      </c>
      <c r="B543" s="119" t="s">
        <v>159</v>
      </c>
      <c r="C543" s="119" t="s">
        <v>154</v>
      </c>
      <c r="D543" s="119" t="s">
        <v>8</v>
      </c>
      <c r="E543" s="120">
        <v>44342</v>
      </c>
      <c r="F543" s="121">
        <v>90448</v>
      </c>
      <c r="G543" s="119">
        <v>2021</v>
      </c>
      <c r="H543" s="119" t="s">
        <v>19</v>
      </c>
      <c r="I543" s="119" t="s">
        <v>20</v>
      </c>
      <c r="J543" s="119" t="s">
        <v>138</v>
      </c>
    </row>
    <row r="544" spans="1:10" ht="20.25" hidden="1" customHeight="1" x14ac:dyDescent="0.5">
      <c r="A544" s="119" t="s">
        <v>163</v>
      </c>
      <c r="B544" s="119" t="s">
        <v>157</v>
      </c>
      <c r="C544" s="119" t="s">
        <v>155</v>
      </c>
      <c r="D544" s="119" t="s">
        <v>7</v>
      </c>
      <c r="E544" s="120">
        <v>44897</v>
      </c>
      <c r="F544" s="121">
        <v>90547</v>
      </c>
      <c r="G544" s="119">
        <v>2022</v>
      </c>
      <c r="H544" s="119" t="s">
        <v>4</v>
      </c>
      <c r="I544" s="119" t="s">
        <v>21</v>
      </c>
      <c r="J544" s="119" t="s">
        <v>66</v>
      </c>
    </row>
    <row r="545" spans="1:10" ht="20.25" customHeight="1" x14ac:dyDescent="0.5">
      <c r="A545" s="119" t="s">
        <v>165</v>
      </c>
      <c r="B545" s="119" t="s">
        <v>159</v>
      </c>
      <c r="C545" s="119" t="s">
        <v>156</v>
      </c>
      <c r="D545" s="119" t="s">
        <v>10</v>
      </c>
      <c r="E545" s="120">
        <v>45146</v>
      </c>
      <c r="F545" s="121">
        <v>21385</v>
      </c>
      <c r="G545" s="119">
        <v>2023</v>
      </c>
      <c r="H545" s="119" t="s">
        <v>16</v>
      </c>
      <c r="I545" s="119" t="s">
        <v>21</v>
      </c>
      <c r="J545" s="119" t="s">
        <v>127</v>
      </c>
    </row>
    <row r="546" spans="1:10" ht="20.25" customHeight="1" x14ac:dyDescent="0.5">
      <c r="A546" s="119" t="s">
        <v>166</v>
      </c>
      <c r="B546" s="119" t="s">
        <v>388</v>
      </c>
      <c r="C546" s="119" t="s">
        <v>154</v>
      </c>
      <c r="D546" s="119" t="s">
        <v>8</v>
      </c>
      <c r="E546" s="120">
        <v>45259</v>
      </c>
      <c r="F546" s="121">
        <v>20830</v>
      </c>
      <c r="G546" s="119">
        <v>2023</v>
      </c>
      <c r="H546" s="119" t="s">
        <v>18</v>
      </c>
      <c r="I546" s="119" t="s">
        <v>22</v>
      </c>
      <c r="J546" s="119" t="s">
        <v>65</v>
      </c>
    </row>
    <row r="547" spans="1:10" ht="20.25" customHeight="1" x14ac:dyDescent="0.5">
      <c r="A547" s="119" t="s">
        <v>166</v>
      </c>
      <c r="B547" s="119" t="s">
        <v>388</v>
      </c>
      <c r="C547" s="119" t="s">
        <v>154</v>
      </c>
      <c r="D547" s="119" t="s">
        <v>8</v>
      </c>
      <c r="E547" s="120">
        <v>44972</v>
      </c>
      <c r="F547" s="121">
        <v>20650</v>
      </c>
      <c r="G547" s="119">
        <v>2023</v>
      </c>
      <c r="H547" s="119" t="s">
        <v>15</v>
      </c>
      <c r="I547" s="119" t="s">
        <v>5</v>
      </c>
      <c r="J547" s="119" t="s">
        <v>59</v>
      </c>
    </row>
    <row r="548" spans="1:10" ht="20.25" hidden="1" customHeight="1" x14ac:dyDescent="0.5">
      <c r="A548" s="119" t="s">
        <v>165</v>
      </c>
      <c r="B548" s="119" t="s">
        <v>388</v>
      </c>
      <c r="C548" s="119" t="s">
        <v>156</v>
      </c>
      <c r="D548" s="119" t="s">
        <v>10</v>
      </c>
      <c r="E548" s="120">
        <v>44228</v>
      </c>
      <c r="F548" s="121">
        <v>91033</v>
      </c>
      <c r="G548" s="119">
        <v>2021</v>
      </c>
      <c r="H548" s="119" t="s">
        <v>12</v>
      </c>
      <c r="I548" s="119" t="s">
        <v>21</v>
      </c>
      <c r="J548" s="119" t="s">
        <v>29</v>
      </c>
    </row>
    <row r="549" spans="1:10" ht="20.25" hidden="1" customHeight="1" x14ac:dyDescent="0.5">
      <c r="A549" s="119" t="s">
        <v>165</v>
      </c>
      <c r="B549" s="119" t="s">
        <v>388</v>
      </c>
      <c r="C549" s="119" t="s">
        <v>156</v>
      </c>
      <c r="D549" s="119" t="s">
        <v>10</v>
      </c>
      <c r="E549" s="120">
        <v>44228</v>
      </c>
      <c r="F549" s="121">
        <v>91033</v>
      </c>
      <c r="G549" s="119">
        <v>2021</v>
      </c>
      <c r="H549" s="119" t="s">
        <v>12</v>
      </c>
      <c r="I549" s="119" t="s">
        <v>21</v>
      </c>
      <c r="J549" s="119" t="s">
        <v>29</v>
      </c>
    </row>
    <row r="550" spans="1:10" ht="20.25" hidden="1" customHeight="1" x14ac:dyDescent="0.5">
      <c r="A550" s="119" t="s">
        <v>164</v>
      </c>
      <c r="B550" s="119" t="s">
        <v>159</v>
      </c>
      <c r="C550" s="119" t="s">
        <v>153</v>
      </c>
      <c r="D550" s="119" t="s">
        <v>161</v>
      </c>
      <c r="E550" s="120">
        <v>44453</v>
      </c>
      <c r="F550" s="121">
        <v>91122</v>
      </c>
      <c r="G550" s="119">
        <v>2021</v>
      </c>
      <c r="H550" s="119" t="s">
        <v>11</v>
      </c>
      <c r="I550" s="119" t="s">
        <v>5</v>
      </c>
      <c r="J550" s="119" t="s">
        <v>109</v>
      </c>
    </row>
    <row r="551" spans="1:10" ht="20.25" hidden="1" customHeight="1" x14ac:dyDescent="0.5">
      <c r="A551" s="119" t="s">
        <v>163</v>
      </c>
      <c r="B551" s="119" t="s">
        <v>159</v>
      </c>
      <c r="C551" s="119" t="s">
        <v>155</v>
      </c>
      <c r="D551" s="119" t="s">
        <v>7</v>
      </c>
      <c r="E551" s="120">
        <v>44453</v>
      </c>
      <c r="F551" s="121">
        <v>91166</v>
      </c>
      <c r="G551" s="119">
        <v>2021</v>
      </c>
      <c r="H551" s="119" t="s">
        <v>14</v>
      </c>
      <c r="I551" s="119" t="s">
        <v>22</v>
      </c>
      <c r="J551" s="119" t="s">
        <v>33</v>
      </c>
    </row>
    <row r="552" spans="1:10" ht="20.25" hidden="1" customHeight="1" x14ac:dyDescent="0.5">
      <c r="A552" s="119" t="s">
        <v>165</v>
      </c>
      <c r="B552" s="119" t="s">
        <v>388</v>
      </c>
      <c r="C552" s="119" t="s">
        <v>156</v>
      </c>
      <c r="D552" s="119" t="s">
        <v>10</v>
      </c>
      <c r="E552" s="120">
        <v>44749</v>
      </c>
      <c r="F552" s="121">
        <v>91228</v>
      </c>
      <c r="G552" s="119">
        <v>2022</v>
      </c>
      <c r="H552" s="119" t="s">
        <v>9</v>
      </c>
      <c r="I552" s="119" t="s">
        <v>22</v>
      </c>
      <c r="J552" s="119" t="s">
        <v>79</v>
      </c>
    </row>
    <row r="553" spans="1:10" ht="20.25" customHeight="1" x14ac:dyDescent="0.5">
      <c r="A553" s="119" t="s">
        <v>165</v>
      </c>
      <c r="B553" s="119" t="s">
        <v>160</v>
      </c>
      <c r="C553" s="119" t="s">
        <v>156</v>
      </c>
      <c r="D553" s="119" t="s">
        <v>10</v>
      </c>
      <c r="E553" s="120">
        <v>44972</v>
      </c>
      <c r="F553" s="121">
        <v>20216</v>
      </c>
      <c r="G553" s="119">
        <v>2023</v>
      </c>
      <c r="H553" s="119" t="s">
        <v>9</v>
      </c>
      <c r="I553" s="119" t="s">
        <v>22</v>
      </c>
      <c r="J553" s="119" t="s">
        <v>94</v>
      </c>
    </row>
    <row r="554" spans="1:10" ht="20.25" hidden="1" customHeight="1" x14ac:dyDescent="0.5">
      <c r="A554" s="119" t="s">
        <v>165</v>
      </c>
      <c r="B554" s="119" t="s">
        <v>160</v>
      </c>
      <c r="C554" s="119" t="s">
        <v>156</v>
      </c>
      <c r="D554" s="119" t="s">
        <v>10</v>
      </c>
      <c r="E554" s="120">
        <v>44915</v>
      </c>
      <c r="F554" s="121">
        <v>92590</v>
      </c>
      <c r="G554" s="119">
        <v>2022</v>
      </c>
      <c r="H554" s="119" t="s">
        <v>13</v>
      </c>
      <c r="I554" s="119" t="s">
        <v>5</v>
      </c>
      <c r="J554" s="119" t="s">
        <v>60</v>
      </c>
    </row>
    <row r="555" spans="1:10" ht="20.25" customHeight="1" x14ac:dyDescent="0.5">
      <c r="A555" s="119" t="s">
        <v>163</v>
      </c>
      <c r="B555" s="119" t="s">
        <v>160</v>
      </c>
      <c r="C555" s="119" t="s">
        <v>155</v>
      </c>
      <c r="D555" s="119" t="s">
        <v>7</v>
      </c>
      <c r="E555" s="120">
        <v>45183</v>
      </c>
      <c r="F555" s="121">
        <v>19611</v>
      </c>
      <c r="G555" s="119">
        <v>2023</v>
      </c>
      <c r="H555" s="119" t="s">
        <v>16</v>
      </c>
      <c r="I555" s="119" t="s">
        <v>21</v>
      </c>
      <c r="J555" s="119" t="s">
        <v>70</v>
      </c>
    </row>
    <row r="556" spans="1:10" ht="20.25" hidden="1" customHeight="1" x14ac:dyDescent="0.5">
      <c r="A556" s="119" t="s">
        <v>165</v>
      </c>
      <c r="B556" s="119" t="s">
        <v>388</v>
      </c>
      <c r="C556" s="119" t="s">
        <v>156</v>
      </c>
      <c r="D556" s="119" t="s">
        <v>10</v>
      </c>
      <c r="E556" s="120">
        <v>44547</v>
      </c>
      <c r="F556" s="121">
        <v>92944</v>
      </c>
      <c r="G556" s="119">
        <v>2021</v>
      </c>
      <c r="H556" s="119" t="s">
        <v>6</v>
      </c>
      <c r="I556" s="119" t="s">
        <v>20</v>
      </c>
      <c r="J556" s="119" t="s">
        <v>35</v>
      </c>
    </row>
    <row r="557" spans="1:10" ht="20.25" hidden="1" customHeight="1" x14ac:dyDescent="0.5">
      <c r="A557" s="119" t="s">
        <v>166</v>
      </c>
      <c r="B557" s="119" t="s">
        <v>388</v>
      </c>
      <c r="C557" s="119" t="s">
        <v>154</v>
      </c>
      <c r="D557" s="119" t="s">
        <v>8</v>
      </c>
      <c r="E557" s="120">
        <v>44236</v>
      </c>
      <c r="F557" s="121">
        <v>92995</v>
      </c>
      <c r="G557" s="119">
        <v>2021</v>
      </c>
      <c r="H557" s="119" t="s">
        <v>4</v>
      </c>
      <c r="I557" s="119" t="s">
        <v>21</v>
      </c>
      <c r="J557" s="119" t="s">
        <v>108</v>
      </c>
    </row>
    <row r="558" spans="1:10" ht="20.25" hidden="1" customHeight="1" x14ac:dyDescent="0.5">
      <c r="A558" s="119" t="s">
        <v>166</v>
      </c>
      <c r="B558" s="119" t="s">
        <v>388</v>
      </c>
      <c r="C558" s="119" t="s">
        <v>154</v>
      </c>
      <c r="D558" s="119" t="s">
        <v>8</v>
      </c>
      <c r="E558" s="120">
        <v>44236</v>
      </c>
      <c r="F558" s="121">
        <v>92995</v>
      </c>
      <c r="G558" s="119">
        <v>2021</v>
      </c>
      <c r="H558" s="119" t="s">
        <v>4</v>
      </c>
      <c r="I558" s="119" t="s">
        <v>21</v>
      </c>
      <c r="J558" s="119" t="s">
        <v>108</v>
      </c>
    </row>
    <row r="559" spans="1:10" ht="20.25" customHeight="1" x14ac:dyDescent="0.5">
      <c r="A559" s="119" t="s">
        <v>164</v>
      </c>
      <c r="B559" s="119" t="s">
        <v>157</v>
      </c>
      <c r="C559" s="119" t="s">
        <v>153</v>
      </c>
      <c r="D559" s="119" t="s">
        <v>161</v>
      </c>
      <c r="E559" s="120">
        <v>45261</v>
      </c>
      <c r="F559" s="121">
        <v>19056</v>
      </c>
      <c r="G559" s="119">
        <v>2023</v>
      </c>
      <c r="H559" s="119" t="s">
        <v>13</v>
      </c>
      <c r="I559" s="119" t="s">
        <v>5</v>
      </c>
      <c r="J559" s="119" t="s">
        <v>48</v>
      </c>
    </row>
    <row r="560" spans="1:10" ht="20.25" customHeight="1" x14ac:dyDescent="0.5">
      <c r="A560" s="119" t="s">
        <v>163</v>
      </c>
      <c r="B560" s="119" t="s">
        <v>157</v>
      </c>
      <c r="C560" s="119" t="s">
        <v>155</v>
      </c>
      <c r="D560" s="119" t="s">
        <v>7</v>
      </c>
      <c r="E560" s="120">
        <v>45078</v>
      </c>
      <c r="F560" s="121">
        <v>18850</v>
      </c>
      <c r="G560" s="119">
        <v>2023</v>
      </c>
      <c r="H560" s="119" t="s">
        <v>13</v>
      </c>
      <c r="I560" s="119" t="s">
        <v>5</v>
      </c>
      <c r="J560" s="119" t="s">
        <v>90</v>
      </c>
    </row>
    <row r="561" spans="1:10" ht="20.25" hidden="1" customHeight="1" x14ac:dyDescent="0.5">
      <c r="A561" s="119" t="s">
        <v>163</v>
      </c>
      <c r="B561" s="119" t="s">
        <v>160</v>
      </c>
      <c r="C561" s="119" t="s">
        <v>155</v>
      </c>
      <c r="D561" s="119" t="s">
        <v>7</v>
      </c>
      <c r="E561" s="120">
        <v>44488</v>
      </c>
      <c r="F561" s="121">
        <v>93605</v>
      </c>
      <c r="G561" s="119">
        <v>2021</v>
      </c>
      <c r="H561" s="119" t="s">
        <v>16</v>
      </c>
      <c r="I561" s="119" t="s">
        <v>21</v>
      </c>
      <c r="J561" s="119" t="s">
        <v>118</v>
      </c>
    </row>
    <row r="562" spans="1:10" ht="20.25" hidden="1" customHeight="1" x14ac:dyDescent="0.5">
      <c r="A562" s="119" t="s">
        <v>165</v>
      </c>
      <c r="B562" s="119" t="s">
        <v>157</v>
      </c>
      <c r="C562" s="119" t="s">
        <v>156</v>
      </c>
      <c r="D562" s="119" t="s">
        <v>10</v>
      </c>
      <c r="E562" s="120">
        <v>44551</v>
      </c>
      <c r="F562" s="121">
        <v>94075</v>
      </c>
      <c r="G562" s="119">
        <v>2021</v>
      </c>
      <c r="H562" s="119" t="s">
        <v>15</v>
      </c>
      <c r="I562" s="119" t="s">
        <v>5</v>
      </c>
      <c r="J562" s="119" t="s">
        <v>38</v>
      </c>
    </row>
    <row r="563" spans="1:10" ht="20.25" customHeight="1" x14ac:dyDescent="0.5">
      <c r="A563" s="119" t="s">
        <v>163</v>
      </c>
      <c r="B563" s="119" t="s">
        <v>159</v>
      </c>
      <c r="C563" s="119" t="s">
        <v>155</v>
      </c>
      <c r="D563" s="119" t="s">
        <v>7</v>
      </c>
      <c r="E563" s="120">
        <v>45233</v>
      </c>
      <c r="F563" s="121">
        <v>18125</v>
      </c>
      <c r="G563" s="119">
        <v>2023</v>
      </c>
      <c r="H563" s="119" t="s">
        <v>14</v>
      </c>
      <c r="I563" s="119" t="s">
        <v>22</v>
      </c>
      <c r="J563" s="119" t="s">
        <v>108</v>
      </c>
    </row>
    <row r="564" spans="1:10" ht="20.25" hidden="1" customHeight="1" x14ac:dyDescent="0.5">
      <c r="A564" s="119" t="s">
        <v>166</v>
      </c>
      <c r="B564" s="119" t="s">
        <v>388</v>
      </c>
      <c r="C564" s="119" t="s">
        <v>154</v>
      </c>
      <c r="D564" s="119" t="s">
        <v>8</v>
      </c>
      <c r="E564" s="120">
        <v>44748</v>
      </c>
      <c r="F564" s="121">
        <v>94259</v>
      </c>
      <c r="G564" s="119">
        <v>2022</v>
      </c>
      <c r="H564" s="119" t="s">
        <v>15</v>
      </c>
      <c r="I564" s="119" t="s">
        <v>5</v>
      </c>
      <c r="J564" s="119" t="s">
        <v>32</v>
      </c>
    </row>
    <row r="565" spans="1:10" ht="20.25" hidden="1" customHeight="1" x14ac:dyDescent="0.5">
      <c r="A565" s="119" t="s">
        <v>165</v>
      </c>
      <c r="B565" s="119" t="s">
        <v>159</v>
      </c>
      <c r="C565" s="119" t="s">
        <v>156</v>
      </c>
      <c r="D565" s="119" t="s">
        <v>10</v>
      </c>
      <c r="E565" s="120">
        <v>44528</v>
      </c>
      <c r="F565" s="121">
        <v>94271</v>
      </c>
      <c r="G565" s="119">
        <v>2021</v>
      </c>
      <c r="H565" s="119" t="s">
        <v>19</v>
      </c>
      <c r="I565" s="119" t="s">
        <v>20</v>
      </c>
      <c r="J565" s="119" t="s">
        <v>57</v>
      </c>
    </row>
    <row r="566" spans="1:10" ht="20.25" hidden="1" customHeight="1" x14ac:dyDescent="0.5">
      <c r="A566" s="119" t="s">
        <v>166</v>
      </c>
      <c r="B566" s="119" t="s">
        <v>157</v>
      </c>
      <c r="C566" s="119" t="s">
        <v>154</v>
      </c>
      <c r="D566" s="119" t="s">
        <v>8</v>
      </c>
      <c r="E566" s="120">
        <v>44652</v>
      </c>
      <c r="F566" s="121">
        <v>94596</v>
      </c>
      <c r="G566" s="119">
        <v>2022</v>
      </c>
      <c r="H566" s="119" t="s">
        <v>17</v>
      </c>
      <c r="I566" s="119" t="s">
        <v>20</v>
      </c>
      <c r="J566" s="119" t="s">
        <v>52</v>
      </c>
    </row>
    <row r="567" spans="1:10" ht="20.25" customHeight="1" x14ac:dyDescent="0.5">
      <c r="A567" s="119" t="s">
        <v>164</v>
      </c>
      <c r="B567" s="119" t="s">
        <v>157</v>
      </c>
      <c r="C567" s="119" t="s">
        <v>153</v>
      </c>
      <c r="D567" s="119" t="s">
        <v>161</v>
      </c>
      <c r="E567" s="120">
        <v>45157</v>
      </c>
      <c r="F567" s="121">
        <v>17523</v>
      </c>
      <c r="G567" s="119">
        <v>2023</v>
      </c>
      <c r="H567" s="119" t="s">
        <v>19</v>
      </c>
      <c r="I567" s="119" t="s">
        <v>20</v>
      </c>
      <c r="J567" s="119" t="s">
        <v>57</v>
      </c>
    </row>
    <row r="568" spans="1:10" ht="20.25" hidden="1" customHeight="1" x14ac:dyDescent="0.5">
      <c r="A568" s="119" t="s">
        <v>166</v>
      </c>
      <c r="B568" s="119" t="s">
        <v>160</v>
      </c>
      <c r="C568" s="119" t="s">
        <v>154</v>
      </c>
      <c r="D568" s="119" t="s">
        <v>8</v>
      </c>
      <c r="E568" s="120">
        <v>44229</v>
      </c>
      <c r="F568" s="121">
        <v>94828</v>
      </c>
      <c r="G568" s="119">
        <v>2021</v>
      </c>
      <c r="H568" s="119" t="s">
        <v>13</v>
      </c>
      <c r="I568" s="119" t="s">
        <v>5</v>
      </c>
      <c r="J568" s="119" t="s">
        <v>93</v>
      </c>
    </row>
    <row r="569" spans="1:10" ht="20.25" hidden="1" customHeight="1" x14ac:dyDescent="0.5">
      <c r="A569" s="119" t="s">
        <v>166</v>
      </c>
      <c r="B569" s="119" t="s">
        <v>160</v>
      </c>
      <c r="C569" s="119" t="s">
        <v>154</v>
      </c>
      <c r="D569" s="119" t="s">
        <v>8</v>
      </c>
      <c r="E569" s="120">
        <v>44229</v>
      </c>
      <c r="F569" s="121">
        <v>94828</v>
      </c>
      <c r="G569" s="119">
        <v>2021</v>
      </c>
      <c r="H569" s="119" t="s">
        <v>13</v>
      </c>
      <c r="I569" s="119" t="s">
        <v>5</v>
      </c>
      <c r="J569" s="119" t="s">
        <v>93</v>
      </c>
    </row>
    <row r="570" spans="1:10" ht="20.25" customHeight="1" x14ac:dyDescent="0.5">
      <c r="A570" s="119" t="s">
        <v>165</v>
      </c>
      <c r="B570" s="119" t="s">
        <v>160</v>
      </c>
      <c r="C570" s="119" t="s">
        <v>156</v>
      </c>
      <c r="D570" s="119" t="s">
        <v>10</v>
      </c>
      <c r="E570" s="120">
        <v>45062</v>
      </c>
      <c r="F570" s="121">
        <v>17405</v>
      </c>
      <c r="G570" s="119">
        <v>2023</v>
      </c>
      <c r="H570" s="119" t="s">
        <v>16</v>
      </c>
      <c r="I570" s="119" t="s">
        <v>21</v>
      </c>
      <c r="J570" s="119" t="s">
        <v>91</v>
      </c>
    </row>
    <row r="571" spans="1:10" ht="20.25" hidden="1" customHeight="1" x14ac:dyDescent="0.5">
      <c r="A571" s="119" t="s">
        <v>163</v>
      </c>
      <c r="B571" s="119" t="s">
        <v>159</v>
      </c>
      <c r="C571" s="119" t="s">
        <v>155</v>
      </c>
      <c r="D571" s="119" t="s">
        <v>7</v>
      </c>
      <c r="E571" s="120">
        <v>44735</v>
      </c>
      <c r="F571" s="121">
        <v>94980</v>
      </c>
      <c r="G571" s="119">
        <v>2022</v>
      </c>
      <c r="H571" s="119" t="s">
        <v>13</v>
      </c>
      <c r="I571" s="119" t="s">
        <v>5</v>
      </c>
      <c r="J571" s="119" t="s">
        <v>75</v>
      </c>
    </row>
    <row r="572" spans="1:10" ht="20.25" customHeight="1" x14ac:dyDescent="0.5">
      <c r="A572" s="119" t="s">
        <v>163</v>
      </c>
      <c r="B572" s="119" t="s">
        <v>157</v>
      </c>
      <c r="C572" s="119" t="s">
        <v>155</v>
      </c>
      <c r="D572" s="119" t="s">
        <v>7</v>
      </c>
      <c r="E572" s="120">
        <v>45001</v>
      </c>
      <c r="F572" s="121">
        <v>17056</v>
      </c>
      <c r="G572" s="119">
        <v>2023</v>
      </c>
      <c r="H572" s="119" t="s">
        <v>11</v>
      </c>
      <c r="I572" s="119" t="s">
        <v>5</v>
      </c>
      <c r="J572" s="119" t="s">
        <v>91</v>
      </c>
    </row>
    <row r="573" spans="1:10" ht="20.25" customHeight="1" x14ac:dyDescent="0.5">
      <c r="A573" s="119" t="s">
        <v>164</v>
      </c>
      <c r="B573" s="119" t="s">
        <v>388</v>
      </c>
      <c r="C573" s="119" t="s">
        <v>153</v>
      </c>
      <c r="D573" s="119" t="s">
        <v>161</v>
      </c>
      <c r="E573" s="120">
        <v>45283</v>
      </c>
      <c r="F573" s="121">
        <v>17030</v>
      </c>
      <c r="G573" s="119">
        <v>2023</v>
      </c>
      <c r="H573" s="119" t="s">
        <v>15</v>
      </c>
      <c r="I573" s="119" t="s">
        <v>5</v>
      </c>
      <c r="J573" s="119" t="s">
        <v>38</v>
      </c>
    </row>
    <row r="574" spans="1:10" ht="20.25" customHeight="1" x14ac:dyDescent="0.5">
      <c r="A574" s="119" t="s">
        <v>165</v>
      </c>
      <c r="B574" s="119" t="s">
        <v>388</v>
      </c>
      <c r="C574" s="119" t="s">
        <v>156</v>
      </c>
      <c r="D574" s="119" t="s">
        <v>10</v>
      </c>
      <c r="E574" s="120">
        <v>45176</v>
      </c>
      <c r="F574" s="121">
        <v>16918</v>
      </c>
      <c r="G574" s="119">
        <v>2023</v>
      </c>
      <c r="H574" s="119" t="s">
        <v>17</v>
      </c>
      <c r="I574" s="119" t="s">
        <v>20</v>
      </c>
      <c r="J574" s="119" t="s">
        <v>109</v>
      </c>
    </row>
    <row r="575" spans="1:10" ht="20.25" hidden="1" customHeight="1" x14ac:dyDescent="0.5">
      <c r="A575" s="119" t="s">
        <v>165</v>
      </c>
      <c r="B575" s="119" t="s">
        <v>157</v>
      </c>
      <c r="C575" s="119" t="s">
        <v>156</v>
      </c>
      <c r="D575" s="119" t="s">
        <v>10</v>
      </c>
      <c r="E575" s="120">
        <v>44830</v>
      </c>
      <c r="F575" s="121">
        <v>95596</v>
      </c>
      <c r="G575" s="119">
        <v>2022</v>
      </c>
      <c r="H575" s="119" t="s">
        <v>17</v>
      </c>
      <c r="I575" s="119" t="s">
        <v>20</v>
      </c>
      <c r="J575" s="119" t="s">
        <v>94</v>
      </c>
    </row>
    <row r="576" spans="1:10" ht="20.25" customHeight="1" x14ac:dyDescent="0.5">
      <c r="A576" s="119" t="s">
        <v>164</v>
      </c>
      <c r="B576" s="119" t="s">
        <v>159</v>
      </c>
      <c r="C576" s="119" t="s">
        <v>153</v>
      </c>
      <c r="D576" s="119" t="s">
        <v>161</v>
      </c>
      <c r="E576" s="120">
        <v>45227</v>
      </c>
      <c r="F576" s="121">
        <v>16527</v>
      </c>
      <c r="G576" s="119">
        <v>2023</v>
      </c>
      <c r="H576" s="119" t="s">
        <v>12</v>
      </c>
      <c r="I576" s="119" t="s">
        <v>21</v>
      </c>
      <c r="J576" s="119" t="s">
        <v>65</v>
      </c>
    </row>
    <row r="577" spans="1:10" ht="20.25" hidden="1" customHeight="1" x14ac:dyDescent="0.5">
      <c r="A577" s="119" t="s">
        <v>164</v>
      </c>
      <c r="B577" s="119" t="s">
        <v>160</v>
      </c>
      <c r="C577" s="119" t="s">
        <v>153</v>
      </c>
      <c r="D577" s="119" t="s">
        <v>161</v>
      </c>
      <c r="E577" s="120">
        <v>44500</v>
      </c>
      <c r="F577" s="121">
        <v>95705</v>
      </c>
      <c r="G577" s="119">
        <v>2021</v>
      </c>
      <c r="H577" s="119" t="s">
        <v>19</v>
      </c>
      <c r="I577" s="119" t="s">
        <v>20</v>
      </c>
      <c r="J577" s="119" t="s">
        <v>81</v>
      </c>
    </row>
    <row r="578" spans="1:10" ht="20.25" hidden="1" customHeight="1" x14ac:dyDescent="0.5">
      <c r="A578" s="119" t="s">
        <v>165</v>
      </c>
      <c r="B578" s="119" t="s">
        <v>160</v>
      </c>
      <c r="C578" s="119" t="s">
        <v>156</v>
      </c>
      <c r="D578" s="119" t="s">
        <v>10</v>
      </c>
      <c r="E578" s="120">
        <v>44893</v>
      </c>
      <c r="F578" s="121">
        <v>95829</v>
      </c>
      <c r="G578" s="119">
        <v>2022</v>
      </c>
      <c r="H578" s="119" t="s">
        <v>11</v>
      </c>
      <c r="I578" s="119" t="s">
        <v>5</v>
      </c>
      <c r="J578" s="119" t="s">
        <v>61</v>
      </c>
    </row>
    <row r="579" spans="1:10" ht="20.25" customHeight="1" x14ac:dyDescent="0.5">
      <c r="A579" s="119" t="s">
        <v>164</v>
      </c>
      <c r="B579" s="119" t="s">
        <v>157</v>
      </c>
      <c r="C579" s="119" t="s">
        <v>153</v>
      </c>
      <c r="D579" s="119" t="s">
        <v>161</v>
      </c>
      <c r="E579" s="120">
        <v>45157</v>
      </c>
      <c r="F579" s="121">
        <v>15306</v>
      </c>
      <c r="G579" s="119">
        <v>2023</v>
      </c>
      <c r="H579" s="119" t="s">
        <v>4</v>
      </c>
      <c r="I579" s="119" t="s">
        <v>21</v>
      </c>
      <c r="J579" s="119" t="s">
        <v>51</v>
      </c>
    </row>
    <row r="580" spans="1:10" ht="20.25" hidden="1" customHeight="1" x14ac:dyDescent="0.5">
      <c r="A580" s="119" t="s">
        <v>166</v>
      </c>
      <c r="B580" s="119" t="s">
        <v>388</v>
      </c>
      <c r="C580" s="119" t="s">
        <v>154</v>
      </c>
      <c r="D580" s="119" t="s">
        <v>8</v>
      </c>
      <c r="E580" s="120">
        <v>44586</v>
      </c>
      <c r="F580" s="121">
        <v>95980</v>
      </c>
      <c r="G580" s="119">
        <v>2022</v>
      </c>
      <c r="H580" s="119" t="s">
        <v>13</v>
      </c>
      <c r="I580" s="119" t="s">
        <v>5</v>
      </c>
      <c r="J580" s="119" t="s">
        <v>30</v>
      </c>
    </row>
    <row r="581" spans="1:10" ht="20.25" hidden="1" customHeight="1" x14ac:dyDescent="0.5">
      <c r="A581" s="119" t="s">
        <v>164</v>
      </c>
      <c r="B581" s="119" t="s">
        <v>159</v>
      </c>
      <c r="C581" s="119" t="s">
        <v>153</v>
      </c>
      <c r="D581" s="119" t="s">
        <v>161</v>
      </c>
      <c r="E581" s="120">
        <v>44714</v>
      </c>
      <c r="F581" s="121">
        <v>96007</v>
      </c>
      <c r="G581" s="119">
        <v>2022</v>
      </c>
      <c r="H581" s="119" t="s">
        <v>18</v>
      </c>
      <c r="I581" s="119" t="s">
        <v>22</v>
      </c>
      <c r="J581" s="119" t="s">
        <v>41</v>
      </c>
    </row>
    <row r="582" spans="1:10" ht="20.25" customHeight="1" x14ac:dyDescent="0.5">
      <c r="A582" s="119" t="s">
        <v>163</v>
      </c>
      <c r="B582" s="119" t="s">
        <v>388</v>
      </c>
      <c r="C582" s="119" t="s">
        <v>155</v>
      </c>
      <c r="D582" s="119" t="s">
        <v>7</v>
      </c>
      <c r="E582" s="120">
        <v>45139</v>
      </c>
      <c r="F582" s="121">
        <v>14378</v>
      </c>
      <c r="G582" s="119">
        <v>2023</v>
      </c>
      <c r="H582" s="119" t="s">
        <v>12</v>
      </c>
      <c r="I582" s="119" t="s">
        <v>21</v>
      </c>
      <c r="J582" s="119" t="s">
        <v>83</v>
      </c>
    </row>
    <row r="583" spans="1:10" ht="20.25" hidden="1" customHeight="1" x14ac:dyDescent="0.5">
      <c r="A583" s="119" t="s">
        <v>165</v>
      </c>
      <c r="B583" s="119" t="s">
        <v>160</v>
      </c>
      <c r="C583" s="119" t="s">
        <v>156</v>
      </c>
      <c r="D583" s="119" t="s">
        <v>10</v>
      </c>
      <c r="E583" s="120">
        <v>44690</v>
      </c>
      <c r="F583" s="121">
        <v>96341</v>
      </c>
      <c r="G583" s="119">
        <v>2022</v>
      </c>
      <c r="H583" s="119" t="s">
        <v>14</v>
      </c>
      <c r="I583" s="119" t="s">
        <v>22</v>
      </c>
      <c r="J583" s="119" t="s">
        <v>66</v>
      </c>
    </row>
    <row r="584" spans="1:10" ht="20.25" hidden="1" customHeight="1" x14ac:dyDescent="0.5">
      <c r="A584" s="119" t="s">
        <v>166</v>
      </c>
      <c r="B584" s="119" t="s">
        <v>160</v>
      </c>
      <c r="C584" s="119" t="s">
        <v>154</v>
      </c>
      <c r="D584" s="119" t="s">
        <v>8</v>
      </c>
      <c r="E584" s="120">
        <v>44830</v>
      </c>
      <c r="F584" s="121">
        <v>96375</v>
      </c>
      <c r="G584" s="119">
        <v>2022</v>
      </c>
      <c r="H584" s="119" t="s">
        <v>15</v>
      </c>
      <c r="I584" s="119" t="s">
        <v>5</v>
      </c>
      <c r="J584" s="119" t="s">
        <v>143</v>
      </c>
    </row>
    <row r="585" spans="1:10" ht="20.25" hidden="1" customHeight="1" x14ac:dyDescent="0.5">
      <c r="A585" s="119" t="s">
        <v>164</v>
      </c>
      <c r="B585" s="119" t="s">
        <v>388</v>
      </c>
      <c r="C585" s="119" t="s">
        <v>153</v>
      </c>
      <c r="D585" s="119" t="s">
        <v>161</v>
      </c>
      <c r="E585" s="120">
        <v>44476</v>
      </c>
      <c r="F585" s="121">
        <v>96469</v>
      </c>
      <c r="G585" s="119">
        <v>2021</v>
      </c>
      <c r="H585" s="119" t="s">
        <v>15</v>
      </c>
      <c r="I585" s="119" t="s">
        <v>5</v>
      </c>
      <c r="J585" s="119" t="s">
        <v>86</v>
      </c>
    </row>
    <row r="586" spans="1:10" ht="20.25" hidden="1" customHeight="1" x14ac:dyDescent="0.5">
      <c r="A586" s="119" t="s">
        <v>166</v>
      </c>
      <c r="B586" s="119" t="s">
        <v>159</v>
      </c>
      <c r="C586" s="119" t="s">
        <v>154</v>
      </c>
      <c r="D586" s="119" t="s">
        <v>8</v>
      </c>
      <c r="E586" s="120">
        <v>44342</v>
      </c>
      <c r="F586" s="121">
        <v>96690</v>
      </c>
      <c r="G586" s="119">
        <v>2021</v>
      </c>
      <c r="H586" s="119" t="s">
        <v>12</v>
      </c>
      <c r="I586" s="119" t="s">
        <v>21</v>
      </c>
      <c r="J586" s="119" t="s">
        <v>134</v>
      </c>
    </row>
    <row r="587" spans="1:10" ht="20.25" hidden="1" customHeight="1" x14ac:dyDescent="0.5">
      <c r="A587" s="119" t="s">
        <v>163</v>
      </c>
      <c r="B587" s="119" t="s">
        <v>159</v>
      </c>
      <c r="C587" s="119" t="s">
        <v>155</v>
      </c>
      <c r="D587" s="119" t="s">
        <v>7</v>
      </c>
      <c r="E587" s="120">
        <v>44544</v>
      </c>
      <c r="F587" s="121">
        <v>96755</v>
      </c>
      <c r="G587" s="119">
        <v>2021</v>
      </c>
      <c r="H587" s="119" t="s">
        <v>4</v>
      </c>
      <c r="I587" s="119" t="s">
        <v>21</v>
      </c>
      <c r="J587" s="119" t="s">
        <v>30</v>
      </c>
    </row>
    <row r="588" spans="1:10" ht="20.25" hidden="1" customHeight="1" x14ac:dyDescent="0.5">
      <c r="A588" s="119" t="s">
        <v>165</v>
      </c>
      <c r="B588" s="119" t="s">
        <v>157</v>
      </c>
      <c r="C588" s="119" t="s">
        <v>156</v>
      </c>
      <c r="D588" s="119" t="s">
        <v>10</v>
      </c>
      <c r="E588" s="120">
        <v>44655</v>
      </c>
      <c r="F588" s="121">
        <v>96978</v>
      </c>
      <c r="G588" s="119">
        <v>2022</v>
      </c>
      <c r="H588" s="119" t="s">
        <v>19</v>
      </c>
      <c r="I588" s="119" t="s">
        <v>20</v>
      </c>
      <c r="J588" s="119" t="s">
        <v>93</v>
      </c>
    </row>
    <row r="589" spans="1:10" ht="20.25" hidden="1" customHeight="1" x14ac:dyDescent="0.5">
      <c r="A589" s="119" t="s">
        <v>165</v>
      </c>
      <c r="B589" s="119" t="s">
        <v>157</v>
      </c>
      <c r="C589" s="119" t="s">
        <v>156</v>
      </c>
      <c r="D589" s="119" t="s">
        <v>10</v>
      </c>
      <c r="E589" s="120">
        <v>44652</v>
      </c>
      <c r="F589" s="121">
        <v>97314</v>
      </c>
      <c r="G589" s="119">
        <v>2022</v>
      </c>
      <c r="H589" s="119" t="s">
        <v>13</v>
      </c>
      <c r="I589" s="119" t="s">
        <v>5</v>
      </c>
      <c r="J589" s="119" t="s">
        <v>84</v>
      </c>
    </row>
    <row r="590" spans="1:10" ht="20.25" hidden="1" customHeight="1" x14ac:dyDescent="0.5">
      <c r="A590" s="119" t="s">
        <v>163</v>
      </c>
      <c r="B590" s="119" t="s">
        <v>160</v>
      </c>
      <c r="C590" s="119" t="s">
        <v>155</v>
      </c>
      <c r="D590" s="119" t="s">
        <v>7</v>
      </c>
      <c r="E590" s="120">
        <v>44777</v>
      </c>
      <c r="F590" s="121">
        <v>97319</v>
      </c>
      <c r="G590" s="119">
        <v>2022</v>
      </c>
      <c r="H590" s="119" t="s">
        <v>4</v>
      </c>
      <c r="I590" s="119" t="s">
        <v>21</v>
      </c>
      <c r="J590" s="119" t="s">
        <v>42</v>
      </c>
    </row>
    <row r="591" spans="1:10" ht="20.25" hidden="1" customHeight="1" x14ac:dyDescent="0.5">
      <c r="A591" s="119" t="s">
        <v>166</v>
      </c>
      <c r="B591" s="119" t="s">
        <v>157</v>
      </c>
      <c r="C591" s="119" t="s">
        <v>154</v>
      </c>
      <c r="D591" s="119" t="s">
        <v>8</v>
      </c>
      <c r="E591" s="120">
        <v>44652</v>
      </c>
      <c r="F591" s="121">
        <v>97708</v>
      </c>
      <c r="G591" s="119">
        <v>2022</v>
      </c>
      <c r="H591" s="119" t="s">
        <v>19</v>
      </c>
      <c r="I591" s="119" t="s">
        <v>20</v>
      </c>
      <c r="J591" s="119" t="s">
        <v>51</v>
      </c>
    </row>
    <row r="592" spans="1:10" ht="20.25" hidden="1" customHeight="1" x14ac:dyDescent="0.5">
      <c r="A592" s="119" t="s">
        <v>165</v>
      </c>
      <c r="B592" s="119" t="s">
        <v>160</v>
      </c>
      <c r="C592" s="119" t="s">
        <v>156</v>
      </c>
      <c r="D592" s="119" t="s">
        <v>10</v>
      </c>
      <c r="E592" s="120">
        <v>44539</v>
      </c>
      <c r="F592" s="121">
        <v>97854</v>
      </c>
      <c r="G592" s="119">
        <v>2021</v>
      </c>
      <c r="H592" s="119" t="s">
        <v>6</v>
      </c>
      <c r="I592" s="119" t="s">
        <v>20</v>
      </c>
      <c r="J592" s="119" t="s">
        <v>146</v>
      </c>
    </row>
    <row r="593" spans="1:12" ht="20.25" hidden="1" customHeight="1" x14ac:dyDescent="0.5">
      <c r="A593" s="119" t="s">
        <v>164</v>
      </c>
      <c r="B593" s="119" t="s">
        <v>388</v>
      </c>
      <c r="C593" s="119" t="s">
        <v>153</v>
      </c>
      <c r="D593" s="119" t="s">
        <v>161</v>
      </c>
      <c r="E593" s="120">
        <v>44848</v>
      </c>
      <c r="F593" s="121">
        <v>97950</v>
      </c>
      <c r="G593" s="119">
        <v>2022</v>
      </c>
      <c r="H593" s="119" t="s">
        <v>9</v>
      </c>
      <c r="I593" s="119" t="s">
        <v>22</v>
      </c>
      <c r="J593" s="119" t="s">
        <v>139</v>
      </c>
    </row>
    <row r="594" spans="1:12" ht="20.25" customHeight="1" x14ac:dyDescent="0.5">
      <c r="A594" s="119" t="s">
        <v>165</v>
      </c>
      <c r="B594" s="119" t="s">
        <v>157</v>
      </c>
      <c r="C594" s="119" t="s">
        <v>156</v>
      </c>
      <c r="D594" s="119" t="s">
        <v>10</v>
      </c>
      <c r="E594" s="120">
        <v>45092</v>
      </c>
      <c r="F594" s="121">
        <v>14127</v>
      </c>
      <c r="G594" s="119">
        <v>2023</v>
      </c>
      <c r="H594" s="119" t="s">
        <v>18</v>
      </c>
      <c r="I594" s="119" t="s">
        <v>22</v>
      </c>
      <c r="J594" s="119" t="s">
        <v>119</v>
      </c>
    </row>
    <row r="595" spans="1:12" ht="20.25" hidden="1" customHeight="1" x14ac:dyDescent="0.5">
      <c r="A595" s="119" t="s">
        <v>164</v>
      </c>
      <c r="B595" s="119" t="s">
        <v>157</v>
      </c>
      <c r="C595" s="119" t="s">
        <v>153</v>
      </c>
      <c r="D595" s="119" t="s">
        <v>161</v>
      </c>
      <c r="E595" s="120">
        <v>44825</v>
      </c>
      <c r="F595" s="121">
        <v>98236</v>
      </c>
      <c r="G595" s="119">
        <v>2022</v>
      </c>
      <c r="H595" s="119" t="s">
        <v>19</v>
      </c>
      <c r="I595" s="119" t="s">
        <v>20</v>
      </c>
      <c r="J595" s="119" t="s">
        <v>30</v>
      </c>
    </row>
    <row r="596" spans="1:12" ht="20.25" customHeight="1" x14ac:dyDescent="0.5">
      <c r="A596" s="119" t="s">
        <v>163</v>
      </c>
      <c r="B596" s="119" t="s">
        <v>159</v>
      </c>
      <c r="C596" s="119" t="s">
        <v>155</v>
      </c>
      <c r="D596" s="119" t="s">
        <v>7</v>
      </c>
      <c r="E596" s="120">
        <v>44938</v>
      </c>
      <c r="F596" s="121">
        <v>13307</v>
      </c>
      <c r="G596" s="119">
        <v>2023</v>
      </c>
      <c r="H596" s="119" t="s">
        <v>11</v>
      </c>
      <c r="I596" s="119" t="s">
        <v>5</v>
      </c>
      <c r="J596" s="119" t="s">
        <v>103</v>
      </c>
    </row>
    <row r="597" spans="1:12" ht="20.25" hidden="1" customHeight="1" x14ac:dyDescent="0.5">
      <c r="A597" s="119" t="s">
        <v>165</v>
      </c>
      <c r="B597" s="119" t="s">
        <v>388</v>
      </c>
      <c r="C597" s="119" t="s">
        <v>156</v>
      </c>
      <c r="D597" s="119" t="s">
        <v>10</v>
      </c>
      <c r="E597" s="120">
        <v>44334</v>
      </c>
      <c r="F597" s="121">
        <v>98852</v>
      </c>
      <c r="G597" s="119">
        <v>2021</v>
      </c>
      <c r="H597" s="119" t="s">
        <v>13</v>
      </c>
      <c r="I597" s="119" t="s">
        <v>5</v>
      </c>
      <c r="J597" s="119" t="s">
        <v>24</v>
      </c>
    </row>
    <row r="598" spans="1:12" ht="20.25" customHeight="1" x14ac:dyDescent="0.5">
      <c r="A598" s="119" t="s">
        <v>166</v>
      </c>
      <c r="B598" s="119" t="s">
        <v>159</v>
      </c>
      <c r="C598" s="119" t="s">
        <v>154</v>
      </c>
      <c r="D598" s="119" t="s">
        <v>8</v>
      </c>
      <c r="E598" s="120">
        <v>45280</v>
      </c>
      <c r="F598" s="121">
        <v>12816</v>
      </c>
      <c r="G598" s="119">
        <v>2023</v>
      </c>
      <c r="H598" s="119" t="s">
        <v>15</v>
      </c>
      <c r="I598" s="119" t="s">
        <v>5</v>
      </c>
      <c r="J598" s="119" t="s">
        <v>83</v>
      </c>
    </row>
    <row r="599" spans="1:12" ht="20.25" customHeight="1" x14ac:dyDescent="0.5">
      <c r="A599" s="119" t="s">
        <v>166</v>
      </c>
      <c r="B599" s="119" t="s">
        <v>160</v>
      </c>
      <c r="C599" s="119" t="s">
        <v>154</v>
      </c>
      <c r="D599" s="119" t="s">
        <v>8</v>
      </c>
      <c r="E599" s="120">
        <v>45216</v>
      </c>
      <c r="F599" s="121">
        <v>12429</v>
      </c>
      <c r="G599" s="119">
        <v>2023</v>
      </c>
      <c r="H599" s="119" t="s">
        <v>17</v>
      </c>
      <c r="I599" s="119" t="s">
        <v>20</v>
      </c>
      <c r="J599" s="119" t="s">
        <v>55</v>
      </c>
    </row>
    <row r="600" spans="1:12" ht="20.25" customHeight="1" x14ac:dyDescent="0.5">
      <c r="A600" s="119" t="s">
        <v>164</v>
      </c>
      <c r="B600" s="119" t="s">
        <v>160</v>
      </c>
      <c r="C600" s="119" t="s">
        <v>153</v>
      </c>
      <c r="D600" s="119" t="s">
        <v>161</v>
      </c>
      <c r="E600" s="120">
        <v>45106</v>
      </c>
      <c r="F600" s="121">
        <v>11910</v>
      </c>
      <c r="G600" s="119">
        <v>2023</v>
      </c>
      <c r="H600" s="119" t="s">
        <v>18</v>
      </c>
      <c r="I600" s="119" t="s">
        <v>22</v>
      </c>
      <c r="J600" s="119" t="s">
        <v>32</v>
      </c>
    </row>
    <row r="601" spans="1:12" ht="20.25" customHeight="1" x14ac:dyDescent="0.5">
      <c r="A601" s="119" t="s">
        <v>164</v>
      </c>
      <c r="B601" s="119" t="s">
        <v>157</v>
      </c>
      <c r="C601" s="119" t="s">
        <v>153</v>
      </c>
      <c r="D601" s="119" t="s">
        <v>161</v>
      </c>
      <c r="E601" s="120">
        <v>44965</v>
      </c>
      <c r="F601" s="121">
        <v>11347</v>
      </c>
      <c r="G601" s="119">
        <v>2023</v>
      </c>
      <c r="H601" s="119" t="s">
        <v>16</v>
      </c>
      <c r="I601" s="119" t="s">
        <v>21</v>
      </c>
      <c r="J601" s="119" t="s">
        <v>52</v>
      </c>
    </row>
    <row r="602" spans="1:12" ht="20.25" customHeight="1" x14ac:dyDescent="0.5">
      <c r="A602" s="119" t="s">
        <v>165</v>
      </c>
      <c r="B602" s="119" t="s">
        <v>159</v>
      </c>
      <c r="C602" s="119" t="s">
        <v>156</v>
      </c>
      <c r="D602" s="119" t="s">
        <v>10</v>
      </c>
      <c r="E602" s="120">
        <v>45216</v>
      </c>
      <c r="F602" s="121">
        <v>11145</v>
      </c>
      <c r="G602" s="119">
        <v>2023</v>
      </c>
      <c r="H602" s="119" t="s">
        <v>6</v>
      </c>
      <c r="I602" s="119" t="s">
        <v>20</v>
      </c>
      <c r="J602" s="119" t="s">
        <v>134</v>
      </c>
    </row>
    <row r="603" spans="1:12" ht="20.25" hidden="1" customHeight="1" x14ac:dyDescent="0.5">
      <c r="A603" s="119" t="s">
        <v>163</v>
      </c>
      <c r="B603" s="119" t="s">
        <v>159</v>
      </c>
      <c r="C603" s="119" t="s">
        <v>155</v>
      </c>
      <c r="D603" s="119" t="s">
        <v>7</v>
      </c>
      <c r="E603" s="120">
        <v>44735</v>
      </c>
      <c r="F603" s="121">
        <v>99878</v>
      </c>
      <c r="G603" s="119">
        <v>2022</v>
      </c>
      <c r="H603" s="119" t="s">
        <v>12</v>
      </c>
      <c r="I603" s="119" t="s">
        <v>21</v>
      </c>
      <c r="J603" s="119" t="s">
        <v>80</v>
      </c>
    </row>
    <row r="604" spans="1:12" ht="20.25" customHeight="1" x14ac:dyDescent="0.5">
      <c r="A604" s="119" t="s">
        <v>164</v>
      </c>
      <c r="B604" s="119" t="s">
        <v>157</v>
      </c>
      <c r="C604" s="119" t="s">
        <v>153</v>
      </c>
      <c r="D604" s="119" t="s">
        <v>161</v>
      </c>
      <c r="E604" s="120">
        <v>45230</v>
      </c>
      <c r="F604" s="121">
        <v>11136</v>
      </c>
      <c r="G604" s="119">
        <v>2023</v>
      </c>
      <c r="H604" s="119" t="s">
        <v>12</v>
      </c>
      <c r="I604" s="119" t="s">
        <v>21</v>
      </c>
      <c r="J604" s="119" t="s">
        <v>53</v>
      </c>
    </row>
    <row r="605" spans="1:12" ht="20.25" hidden="1" customHeight="1" x14ac:dyDescent="0.5">
      <c r="A605" s="119" t="s">
        <v>164</v>
      </c>
      <c r="B605" s="119" t="s">
        <v>179</v>
      </c>
      <c r="C605" s="119" t="s">
        <v>153</v>
      </c>
      <c r="D605" s="119" t="s">
        <v>161</v>
      </c>
      <c r="E605" s="120">
        <v>44490</v>
      </c>
      <c r="F605" s="121">
        <v>100000</v>
      </c>
      <c r="G605" s="119">
        <v>2021</v>
      </c>
      <c r="H605" s="119" t="s">
        <v>13</v>
      </c>
      <c r="I605" s="119" t="s">
        <v>5</v>
      </c>
      <c r="J605" s="119" t="s">
        <v>72</v>
      </c>
      <c r="L605" s="25" t="s">
        <v>319</v>
      </c>
    </row>
    <row r="606" spans="1:12" ht="20.25" customHeight="1" x14ac:dyDescent="0.5">
      <c r="A606" s="119" t="s">
        <v>165</v>
      </c>
      <c r="B606" s="119" t="s">
        <v>388</v>
      </c>
      <c r="C606" s="119" t="s">
        <v>156</v>
      </c>
      <c r="D606" s="119" t="s">
        <v>10</v>
      </c>
      <c r="E606" s="120">
        <v>45120</v>
      </c>
      <c r="F606" s="121">
        <v>10780</v>
      </c>
      <c r="G606" s="119">
        <v>2023</v>
      </c>
      <c r="H606" s="119" t="s">
        <v>9</v>
      </c>
      <c r="I606" s="119" t="s">
        <v>22</v>
      </c>
      <c r="J606" s="119" t="s">
        <v>106</v>
      </c>
    </row>
    <row r="607" spans="1:12" ht="20.25" customHeight="1" x14ac:dyDescent="0.5">
      <c r="A607" s="119" t="s">
        <v>163</v>
      </c>
      <c r="B607" s="119" t="s">
        <v>157</v>
      </c>
      <c r="C607" s="119" t="s">
        <v>155</v>
      </c>
      <c r="D607" s="119" t="s">
        <v>7</v>
      </c>
      <c r="E607" s="120">
        <v>45092</v>
      </c>
      <c r="F607" s="121">
        <v>10338</v>
      </c>
      <c r="G607" s="119">
        <v>2023</v>
      </c>
      <c r="H607" s="119" t="s">
        <v>9</v>
      </c>
      <c r="I607" s="119" t="s">
        <v>22</v>
      </c>
      <c r="J607" s="119" t="s">
        <v>97</v>
      </c>
    </row>
    <row r="608" spans="1:12" ht="20.25" customHeight="1" x14ac:dyDescent="0.5">
      <c r="A608" s="119" t="s">
        <v>165</v>
      </c>
      <c r="B608" s="119" t="s">
        <v>159</v>
      </c>
      <c r="C608" s="119" t="s">
        <v>156</v>
      </c>
      <c r="D608" s="119" t="s">
        <v>10</v>
      </c>
      <c r="E608" s="120">
        <v>45031</v>
      </c>
      <c r="F608" s="121">
        <v>10090</v>
      </c>
      <c r="G608" s="119">
        <v>2023</v>
      </c>
      <c r="H608" s="119" t="s">
        <v>13</v>
      </c>
      <c r="I608" s="119" t="s">
        <v>5</v>
      </c>
      <c r="J608" s="119" t="s">
        <v>123</v>
      </c>
    </row>
  </sheetData>
  <phoneticPr fontId="73"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A349-EA7F-4FEA-829D-49F69AC90E69}">
  <sheetPr>
    <tabColor theme="0"/>
  </sheetPr>
  <dimension ref="A1:H47"/>
  <sheetViews>
    <sheetView showGridLines="0" zoomScaleNormal="100" workbookViewId="0">
      <selection activeCell="C8" sqref="C8"/>
    </sheetView>
  </sheetViews>
  <sheetFormatPr defaultColWidth="8.8125" defaultRowHeight="21" x14ac:dyDescent="0.65"/>
  <cols>
    <col min="1" max="1" width="18.1875" style="30" customWidth="1"/>
    <col min="2" max="2" width="12.125" style="8" bestFit="1" customWidth="1"/>
    <col min="3" max="3" width="12.25" style="8" bestFit="1" customWidth="1"/>
    <col min="4" max="5" width="9.8125" style="8" bestFit="1" customWidth="1"/>
    <col min="6" max="6" width="10.4375" bestFit="1" customWidth="1"/>
    <col min="7" max="7" width="7.1875" customWidth="1"/>
    <col min="8" max="8" width="14.8125" customWidth="1"/>
  </cols>
  <sheetData>
    <row r="1" spans="1:8" ht="37.5" customHeight="1" x14ac:dyDescent="0.5">
      <c r="A1" s="153" t="s">
        <v>172</v>
      </c>
      <c r="B1" s="153"/>
      <c r="C1" s="153"/>
      <c r="D1" s="153"/>
      <c r="E1" s="153"/>
      <c r="F1" s="153"/>
      <c r="G1" s="153"/>
      <c r="H1" s="153"/>
    </row>
    <row r="2" spans="1:8" ht="18" x14ac:dyDescent="0.55000000000000004">
      <c r="A2" s="26" t="s">
        <v>173</v>
      </c>
    </row>
    <row r="3" spans="1:8" ht="18" x14ac:dyDescent="0.55000000000000004">
      <c r="A3" s="27" t="s">
        <v>174</v>
      </c>
    </row>
    <row r="4" spans="1:8" ht="18" x14ac:dyDescent="0.55000000000000004">
      <c r="A4" s="26" t="s">
        <v>409</v>
      </c>
    </row>
    <row r="5" spans="1:8" ht="18" x14ac:dyDescent="0.55000000000000004">
      <c r="A5" s="27" t="s">
        <v>175</v>
      </c>
    </row>
    <row r="6" spans="1:8" ht="18" x14ac:dyDescent="0.55000000000000004">
      <c r="A6" s="27"/>
    </row>
    <row r="7" spans="1:8" ht="18" x14ac:dyDescent="0.55000000000000004">
      <c r="A7" s="26" t="s">
        <v>407</v>
      </c>
    </row>
    <row r="8" spans="1:8" ht="18" x14ac:dyDescent="0.55000000000000004">
      <c r="A8" s="27" t="s">
        <v>176</v>
      </c>
    </row>
    <row r="9" spans="1:8" ht="18" x14ac:dyDescent="0.55000000000000004">
      <c r="A9" s="27"/>
    </row>
    <row r="10" spans="1:8" ht="18" x14ac:dyDescent="0.55000000000000004">
      <c r="A10" s="26" t="s">
        <v>408</v>
      </c>
    </row>
    <row r="11" spans="1:8" ht="18" x14ac:dyDescent="0.55000000000000004">
      <c r="A11" s="27" t="s">
        <v>194</v>
      </c>
    </row>
    <row r="12" spans="1:8" ht="18" x14ac:dyDescent="0.55000000000000004">
      <c r="A12" s="28"/>
    </row>
    <row r="13" spans="1:8" ht="18" x14ac:dyDescent="0.55000000000000004">
      <c r="A13" s="26" t="s">
        <v>177</v>
      </c>
    </row>
    <row r="14" spans="1:8" ht="18" x14ac:dyDescent="0.55000000000000004">
      <c r="A14" s="27" t="s">
        <v>178</v>
      </c>
    </row>
    <row r="15" spans="1:8" x14ac:dyDescent="0.65">
      <c r="B15"/>
      <c r="C15"/>
    </row>
    <row r="16" spans="1:8" x14ac:dyDescent="0.65">
      <c r="B16"/>
    </row>
    <row r="17" spans="1:5" x14ac:dyDescent="0.5">
      <c r="A17" s="22"/>
      <c r="B17" s="86"/>
      <c r="C17"/>
      <c r="D17"/>
      <c r="E17"/>
    </row>
    <row r="18" spans="1:5" x14ac:dyDescent="0.65">
      <c r="B18"/>
      <c r="C18"/>
      <c r="D18"/>
      <c r="E18"/>
    </row>
    <row r="19" spans="1:5" x14ac:dyDescent="0.65">
      <c r="B19"/>
      <c r="C19"/>
      <c r="D19"/>
      <c r="E19"/>
    </row>
    <row r="20" spans="1:5" x14ac:dyDescent="0.65">
      <c r="A20" s="31"/>
      <c r="B20"/>
      <c r="C20"/>
      <c r="D20"/>
      <c r="E20"/>
    </row>
    <row r="21" spans="1:5" x14ac:dyDescent="0.65">
      <c r="A21" s="32"/>
      <c r="B21"/>
      <c r="C21"/>
      <c r="D21"/>
      <c r="E21"/>
    </row>
    <row r="22" spans="1:5" x14ac:dyDescent="0.65">
      <c r="A22" s="31"/>
      <c r="B22"/>
      <c r="C22"/>
      <c r="D22"/>
      <c r="E22"/>
    </row>
    <row r="23" spans="1:5" x14ac:dyDescent="0.65">
      <c r="A23" s="32"/>
      <c r="B23"/>
      <c r="C23"/>
      <c r="D23"/>
      <c r="E23"/>
    </row>
    <row r="24" spans="1:5" x14ac:dyDescent="0.65">
      <c r="A24" s="31"/>
      <c r="B24"/>
      <c r="C24"/>
      <c r="D24"/>
      <c r="E24"/>
    </row>
    <row r="25" spans="1:5" x14ac:dyDescent="0.65">
      <c r="A25" s="32"/>
      <c r="B25"/>
      <c r="C25"/>
      <c r="D25"/>
      <c r="E25"/>
    </row>
    <row r="26" spans="1:5" x14ac:dyDescent="0.65">
      <c r="A26" s="31"/>
      <c r="B26"/>
      <c r="C26"/>
      <c r="D26"/>
      <c r="E26"/>
    </row>
    <row r="27" spans="1:5" x14ac:dyDescent="0.65">
      <c r="A27" s="32"/>
      <c r="B27"/>
      <c r="C27"/>
      <c r="D27"/>
      <c r="E27"/>
    </row>
    <row r="28" spans="1:5" x14ac:dyDescent="0.65">
      <c r="A28" s="31"/>
      <c r="B28"/>
      <c r="C28"/>
      <c r="D28"/>
      <c r="E28"/>
    </row>
    <row r="29" spans="1:5" x14ac:dyDescent="0.65">
      <c r="B29"/>
      <c r="C29"/>
      <c r="D29"/>
      <c r="E29"/>
    </row>
    <row r="30" spans="1:5" x14ac:dyDescent="0.65">
      <c r="B30"/>
      <c r="C30"/>
      <c r="D30"/>
      <c r="E30"/>
    </row>
    <row r="31" spans="1:5" x14ac:dyDescent="0.65">
      <c r="B31"/>
      <c r="C31"/>
      <c r="D31"/>
      <c r="E31"/>
    </row>
    <row r="32" spans="1:5" x14ac:dyDescent="0.65">
      <c r="B32"/>
      <c r="C32"/>
      <c r="D32"/>
      <c r="E32"/>
    </row>
    <row r="33" spans="1:5" x14ac:dyDescent="0.65">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B40"/>
      <c r="C40"/>
      <c r="D40"/>
      <c r="E40"/>
    </row>
    <row r="41" spans="1:5" x14ac:dyDescent="0.65">
      <c r="A41" s="32"/>
      <c r="B41"/>
      <c r="C41"/>
      <c r="D41"/>
      <c r="E41"/>
    </row>
    <row r="42" spans="1:5" x14ac:dyDescent="0.65">
      <c r="A42" s="31"/>
      <c r="B42"/>
      <c r="C42"/>
      <c r="D42"/>
      <c r="E42"/>
    </row>
    <row r="43" spans="1:5" x14ac:dyDescent="0.65">
      <c r="A43" s="32"/>
      <c r="B43"/>
      <c r="C43"/>
      <c r="D43"/>
      <c r="E43"/>
    </row>
    <row r="44" spans="1:5" x14ac:dyDescent="0.65">
      <c r="A44" s="32"/>
      <c r="B44"/>
      <c r="C44"/>
      <c r="D44"/>
      <c r="E44"/>
    </row>
    <row r="45" spans="1:5" x14ac:dyDescent="0.65">
      <c r="A45" s="32"/>
    </row>
    <row r="46" spans="1:5" x14ac:dyDescent="0.65">
      <c r="A46" s="32"/>
    </row>
    <row r="47" spans="1:5" x14ac:dyDescent="0.65">
      <c r="A47" s="31"/>
    </row>
  </sheetData>
  <mergeCells count="1">
    <mergeCell ref="A1:H1"/>
  </mergeCells>
  <pageMargins left="0.7" right="0.7" top="0.75" bottom="0.75" header="0.3" footer="0.3"/>
  <pageSetup paperSize="9" scale="78"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45"/>
  <sheetViews>
    <sheetView showGridLines="0" zoomScale="90" zoomScaleNormal="90" workbookViewId="0">
      <selection activeCell="I1" sqref="I1"/>
    </sheetView>
  </sheetViews>
  <sheetFormatPr defaultColWidth="9" defaultRowHeight="21" x14ac:dyDescent="0.65"/>
  <cols>
    <col min="1" max="1" width="18.1875" style="30" customWidth="1"/>
    <col min="2" max="2" width="14.1875" style="8" bestFit="1" customWidth="1"/>
    <col min="3" max="5" width="10.125" style="8" bestFit="1" customWidth="1"/>
    <col min="6" max="6" width="10.875" bestFit="1" customWidth="1"/>
    <col min="7" max="7" width="12.1875" bestFit="1" customWidth="1"/>
    <col min="8" max="8" width="14.8125" bestFit="1" customWidth="1"/>
    <col min="9" max="10" width="9.8125" bestFit="1" customWidth="1"/>
    <col min="11" max="11" width="10.5" bestFit="1" customWidth="1"/>
    <col min="12" max="12" width="9.8125" bestFit="1" customWidth="1"/>
    <col min="13" max="13" width="11.1875" customWidth="1"/>
    <col min="14" max="15" width="8.6875" customWidth="1"/>
    <col min="16" max="16" width="14.1875" bestFit="1" customWidth="1"/>
    <col min="17" max="17" width="14" customWidth="1"/>
    <col min="18" max="19" width="8.6875" customWidth="1"/>
    <col min="20" max="20" width="17.1875" bestFit="1" customWidth="1"/>
    <col min="21" max="23" width="8.6875" customWidth="1"/>
    <col min="24" max="24" width="11.1875" customWidth="1"/>
    <col min="25" max="25" width="11" bestFit="1" customWidth="1"/>
    <col min="26" max="26" width="12" bestFit="1" customWidth="1"/>
    <col min="27" max="27" width="8.6875" customWidth="1"/>
    <col min="28" max="28" width="19.6875" bestFit="1" customWidth="1"/>
    <col min="29" max="29" width="11" bestFit="1" customWidth="1"/>
  </cols>
  <sheetData>
    <row r="1" spans="1:8" ht="33.75" customHeight="1" x14ac:dyDescent="0.5">
      <c r="A1" s="153" t="s">
        <v>172</v>
      </c>
      <c r="B1" s="153"/>
      <c r="C1" s="153"/>
      <c r="D1" s="153"/>
      <c r="E1" s="153"/>
      <c r="F1" s="153"/>
      <c r="G1" s="153"/>
      <c r="H1" s="153"/>
    </row>
    <row r="2" spans="1:8" ht="18" x14ac:dyDescent="0.55000000000000004">
      <c r="A2" s="26" t="s">
        <v>173</v>
      </c>
    </row>
    <row r="3" spans="1:8" ht="18" x14ac:dyDescent="0.55000000000000004">
      <c r="A3" s="27" t="s">
        <v>174</v>
      </c>
    </row>
    <row r="4" spans="1:8" ht="18" x14ac:dyDescent="0.55000000000000004">
      <c r="A4" s="26" t="s">
        <v>410</v>
      </c>
    </row>
    <row r="5" spans="1:8" ht="18" x14ac:dyDescent="0.55000000000000004">
      <c r="A5" s="27" t="s">
        <v>175</v>
      </c>
    </row>
    <row r="6" spans="1:8" ht="18" x14ac:dyDescent="0.55000000000000004">
      <c r="A6" s="27"/>
    </row>
    <row r="7" spans="1:8" ht="18" x14ac:dyDescent="0.55000000000000004">
      <c r="A7" s="26" t="s">
        <v>407</v>
      </c>
    </row>
    <row r="8" spans="1:8" ht="18" x14ac:dyDescent="0.55000000000000004">
      <c r="A8" s="27" t="s">
        <v>176</v>
      </c>
    </row>
    <row r="9" spans="1:8" ht="18" x14ac:dyDescent="0.55000000000000004">
      <c r="A9" s="27"/>
    </row>
    <row r="10" spans="1:8" ht="18" x14ac:dyDescent="0.55000000000000004">
      <c r="A10" s="26" t="s">
        <v>408</v>
      </c>
    </row>
    <row r="11" spans="1:8" ht="18" x14ac:dyDescent="0.55000000000000004">
      <c r="A11" s="27" t="s">
        <v>194</v>
      </c>
    </row>
    <row r="12" spans="1:8" ht="18" x14ac:dyDescent="0.55000000000000004">
      <c r="A12" s="28"/>
      <c r="B12"/>
      <c r="C12"/>
      <c r="D12"/>
    </row>
    <row r="13" spans="1:8" ht="18" x14ac:dyDescent="0.55000000000000004">
      <c r="A13" s="26" t="s">
        <v>177</v>
      </c>
    </row>
    <row r="14" spans="1:8" ht="18" x14ac:dyDescent="0.55000000000000004">
      <c r="A14" s="27" t="s">
        <v>178</v>
      </c>
    </row>
    <row r="17" spans="1:6" x14ac:dyDescent="0.65">
      <c r="A17" s="31"/>
      <c r="B17" s="4" t="s">
        <v>162</v>
      </c>
      <c r="C17" t="s">
        <v>413</v>
      </c>
      <c r="D17"/>
      <c r="E17"/>
    </row>
    <row r="18" spans="1:6" x14ac:dyDescent="0.65">
      <c r="A18" s="32"/>
      <c r="B18"/>
      <c r="C18"/>
      <c r="D18"/>
      <c r="E18"/>
    </row>
    <row r="19" spans="1:6" x14ac:dyDescent="0.65">
      <c r="A19" s="31"/>
      <c r="B19" s="4" t="s">
        <v>438</v>
      </c>
      <c r="C19" s="4" t="s">
        <v>447</v>
      </c>
      <c r="D19"/>
      <c r="E19"/>
    </row>
    <row r="20" spans="1:6" x14ac:dyDescent="0.65">
      <c r="A20" s="32"/>
      <c r="B20" s="4" t="s">
        <v>446</v>
      </c>
      <c r="C20">
        <v>2021</v>
      </c>
      <c r="D20">
        <v>2022</v>
      </c>
      <c r="E20">
        <v>2023</v>
      </c>
      <c r="F20" t="s">
        <v>412</v>
      </c>
    </row>
    <row r="21" spans="1:6" x14ac:dyDescent="0.65">
      <c r="A21" s="31"/>
      <c r="B21" s="5" t="s">
        <v>155</v>
      </c>
      <c r="C21" s="17">
        <v>3267563</v>
      </c>
      <c r="D21" s="17">
        <v>2711156</v>
      </c>
      <c r="E21" s="17">
        <v>2566978</v>
      </c>
      <c r="F21" s="17">
        <v>8545697</v>
      </c>
    </row>
    <row r="22" spans="1:6" x14ac:dyDescent="0.65">
      <c r="A22" s="32"/>
      <c r="B22" s="6" t="s">
        <v>388</v>
      </c>
      <c r="C22" s="17">
        <v>950526</v>
      </c>
      <c r="D22" s="17">
        <v>586103</v>
      </c>
      <c r="E22" s="17">
        <v>714353</v>
      </c>
      <c r="F22" s="17">
        <v>2250982</v>
      </c>
    </row>
    <row r="23" spans="1:6" x14ac:dyDescent="0.65">
      <c r="A23" s="31"/>
      <c r="B23" s="6" t="s">
        <v>157</v>
      </c>
      <c r="C23" s="17">
        <v>868568</v>
      </c>
      <c r="D23" s="17">
        <v>723257</v>
      </c>
      <c r="E23" s="17">
        <v>510086</v>
      </c>
      <c r="F23" s="17">
        <v>2101911</v>
      </c>
    </row>
    <row r="24" spans="1:6" x14ac:dyDescent="0.65">
      <c r="A24" s="32"/>
      <c r="B24" s="6" t="s">
        <v>159</v>
      </c>
      <c r="C24" s="17">
        <v>771473</v>
      </c>
      <c r="D24" s="17">
        <v>706601</v>
      </c>
      <c r="E24" s="17">
        <v>702040</v>
      </c>
      <c r="F24" s="17">
        <v>2180114</v>
      </c>
    </row>
    <row r="25" spans="1:6" x14ac:dyDescent="0.65">
      <c r="A25" s="31"/>
      <c r="B25" s="6" t="s">
        <v>160</v>
      </c>
      <c r="C25" s="17">
        <v>676996</v>
      </c>
      <c r="D25" s="17">
        <v>695195</v>
      </c>
      <c r="E25" s="17">
        <v>640499</v>
      </c>
      <c r="F25" s="17">
        <v>2012690</v>
      </c>
    </row>
    <row r="26" spans="1:6" x14ac:dyDescent="0.65">
      <c r="B26" s="5" t="s">
        <v>153</v>
      </c>
      <c r="C26" s="17">
        <v>2868628</v>
      </c>
      <c r="D26" s="17">
        <v>2569892</v>
      </c>
      <c r="E26" s="17">
        <v>2584865</v>
      </c>
      <c r="F26" s="17">
        <v>8023385</v>
      </c>
    </row>
    <row r="27" spans="1:6" x14ac:dyDescent="0.65">
      <c r="B27" s="6" t="s">
        <v>388</v>
      </c>
      <c r="C27" s="17">
        <v>873605</v>
      </c>
      <c r="D27" s="17">
        <v>692115</v>
      </c>
      <c r="E27" s="17">
        <v>674873</v>
      </c>
      <c r="F27" s="17">
        <v>2240593</v>
      </c>
    </row>
    <row r="28" spans="1:6" x14ac:dyDescent="0.65">
      <c r="B28" s="6" t="s">
        <v>157</v>
      </c>
      <c r="C28" s="17">
        <v>712436</v>
      </c>
      <c r="D28" s="17">
        <v>610389</v>
      </c>
      <c r="E28" s="17">
        <v>555207</v>
      </c>
      <c r="F28" s="17">
        <v>1878032</v>
      </c>
    </row>
    <row r="29" spans="1:6" x14ac:dyDescent="0.65">
      <c r="B29" s="6" t="s">
        <v>406</v>
      </c>
      <c r="C29" s="17">
        <v>100000</v>
      </c>
      <c r="D29" s="17"/>
      <c r="E29" s="17"/>
      <c r="F29" s="17">
        <v>100000</v>
      </c>
    </row>
    <row r="30" spans="1:6" x14ac:dyDescent="0.65">
      <c r="B30" s="6" t="s">
        <v>159</v>
      </c>
      <c r="C30" s="17">
        <v>734603</v>
      </c>
      <c r="D30" s="17">
        <v>697261</v>
      </c>
      <c r="E30" s="17">
        <v>705418</v>
      </c>
      <c r="F30" s="17">
        <v>2137282</v>
      </c>
    </row>
    <row r="31" spans="1:6" x14ac:dyDescent="0.65">
      <c r="B31" s="6" t="s">
        <v>160</v>
      </c>
      <c r="C31" s="17">
        <v>447984</v>
      </c>
      <c r="D31" s="17">
        <v>570127</v>
      </c>
      <c r="E31" s="17">
        <v>649367</v>
      </c>
      <c r="F31" s="17">
        <v>1667478</v>
      </c>
    </row>
    <row r="32" spans="1:6" x14ac:dyDescent="0.65">
      <c r="B32" s="5" t="s">
        <v>154</v>
      </c>
      <c r="C32" s="17">
        <v>3180753</v>
      </c>
      <c r="D32" s="17">
        <v>2675496</v>
      </c>
      <c r="E32" s="17">
        <v>2674096</v>
      </c>
      <c r="F32" s="17">
        <v>8530345</v>
      </c>
    </row>
    <row r="33" spans="1:6" x14ac:dyDescent="0.65">
      <c r="B33" s="6" t="s">
        <v>388</v>
      </c>
      <c r="C33" s="17">
        <v>720701</v>
      </c>
      <c r="D33" s="17">
        <v>703240</v>
      </c>
      <c r="E33" s="17">
        <v>671757</v>
      </c>
      <c r="F33" s="17">
        <v>2095698</v>
      </c>
    </row>
    <row r="34" spans="1:6" x14ac:dyDescent="0.65">
      <c r="B34" s="6" t="s">
        <v>157</v>
      </c>
      <c r="C34" s="17">
        <v>844704</v>
      </c>
      <c r="D34" s="17">
        <v>630075</v>
      </c>
      <c r="E34" s="17">
        <v>610481</v>
      </c>
      <c r="F34" s="17">
        <v>2085260</v>
      </c>
    </row>
    <row r="35" spans="1:6" x14ac:dyDescent="0.65">
      <c r="B35" s="6" t="s">
        <v>159</v>
      </c>
      <c r="C35" s="17">
        <v>744959</v>
      </c>
      <c r="D35" s="17">
        <v>716224</v>
      </c>
      <c r="E35" s="17">
        <v>649776</v>
      </c>
      <c r="F35" s="17">
        <v>2110959</v>
      </c>
    </row>
    <row r="36" spans="1:6" x14ac:dyDescent="0.65">
      <c r="B36" s="6" t="s">
        <v>160</v>
      </c>
      <c r="C36" s="17">
        <v>870389</v>
      </c>
      <c r="D36" s="17">
        <v>625957</v>
      </c>
      <c r="E36" s="17">
        <v>742082</v>
      </c>
      <c r="F36" s="17">
        <v>2238428</v>
      </c>
    </row>
    <row r="37" spans="1:6" x14ac:dyDescent="0.65">
      <c r="B37" s="5" t="s">
        <v>156</v>
      </c>
      <c r="C37" s="17">
        <v>3473049</v>
      </c>
      <c r="D37" s="17">
        <v>2635979</v>
      </c>
      <c r="E37" s="17">
        <v>3240921</v>
      </c>
      <c r="F37" s="17">
        <v>9349949</v>
      </c>
    </row>
    <row r="38" spans="1:6" x14ac:dyDescent="0.65">
      <c r="A38" s="32"/>
      <c r="B38" s="6" t="s">
        <v>388</v>
      </c>
      <c r="C38" s="17">
        <v>1006617</v>
      </c>
      <c r="D38" s="17">
        <v>563154</v>
      </c>
      <c r="E38" s="17">
        <v>693855</v>
      </c>
      <c r="F38" s="17">
        <v>2263626</v>
      </c>
    </row>
    <row r="39" spans="1:6" x14ac:dyDescent="0.65">
      <c r="A39" s="31"/>
      <c r="B39" s="6" t="s">
        <v>157</v>
      </c>
      <c r="C39" s="17">
        <v>888642</v>
      </c>
      <c r="D39" s="17">
        <v>656829</v>
      </c>
      <c r="E39" s="17">
        <v>703042</v>
      </c>
      <c r="F39" s="17">
        <v>2248513</v>
      </c>
    </row>
    <row r="40" spans="1:6" x14ac:dyDescent="0.65">
      <c r="A40" s="32"/>
      <c r="B40" s="6" t="s">
        <v>406</v>
      </c>
      <c r="C40" s="17"/>
      <c r="D40" s="17"/>
      <c r="E40" s="17">
        <v>289438</v>
      </c>
      <c r="F40" s="17">
        <v>289438</v>
      </c>
    </row>
    <row r="41" spans="1:6" x14ac:dyDescent="0.65">
      <c r="A41" s="32"/>
      <c r="B41" s="6" t="s">
        <v>159</v>
      </c>
      <c r="C41" s="17">
        <v>901055</v>
      </c>
      <c r="D41" s="17">
        <v>637815</v>
      </c>
      <c r="E41" s="17">
        <v>596824</v>
      </c>
      <c r="F41" s="17">
        <v>2135694</v>
      </c>
    </row>
    <row r="42" spans="1:6" x14ac:dyDescent="0.65">
      <c r="A42" s="32"/>
      <c r="B42" s="6" t="s">
        <v>160</v>
      </c>
      <c r="C42" s="17">
        <v>676735</v>
      </c>
      <c r="D42" s="17">
        <v>778181</v>
      </c>
      <c r="E42" s="17">
        <v>957762</v>
      </c>
      <c r="F42" s="17">
        <v>2412678</v>
      </c>
    </row>
    <row r="43" spans="1:6" x14ac:dyDescent="0.65">
      <c r="A43" s="32"/>
      <c r="B43" s="5" t="s">
        <v>412</v>
      </c>
      <c r="C43" s="17">
        <v>12789993</v>
      </c>
      <c r="D43" s="17">
        <v>10592523</v>
      </c>
      <c r="E43" s="17">
        <v>11066860</v>
      </c>
      <c r="F43" s="17">
        <v>34449376</v>
      </c>
    </row>
    <row r="44" spans="1:6" x14ac:dyDescent="0.65">
      <c r="A44" s="31"/>
      <c r="B44"/>
      <c r="C44"/>
      <c r="D44"/>
      <c r="E44"/>
    </row>
    <row r="45" spans="1:6" x14ac:dyDescent="0.65">
      <c r="B45"/>
      <c r="C45"/>
      <c r="D45"/>
      <c r="E45"/>
    </row>
  </sheetData>
  <mergeCells count="1">
    <mergeCell ref="A1:H1"/>
  </mergeCells>
  <pageMargins left="0.7" right="0.7" top="0.75" bottom="0.75" header="0.3" footer="0.3"/>
  <pageSetup paperSize="9" scale="8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1CF-BAAB-4D7C-999C-3DE525414EB0}">
  <sheetPr>
    <tabColor theme="0"/>
  </sheetPr>
  <dimension ref="A1:L42"/>
  <sheetViews>
    <sheetView showGridLines="0" zoomScaleNormal="100" workbookViewId="0">
      <selection activeCell="B13" sqref="B13"/>
    </sheetView>
  </sheetViews>
  <sheetFormatPr defaultColWidth="8.8125" defaultRowHeight="21" x14ac:dyDescent="0.65"/>
  <cols>
    <col min="1" max="1" width="18.8125" style="30" customWidth="1"/>
    <col min="2" max="2" width="17.6875" style="8" customWidth="1"/>
    <col min="3" max="3" width="11.6875" style="8" bestFit="1" customWidth="1"/>
    <col min="4" max="5" width="9.8125" style="8" bestFit="1" customWidth="1"/>
    <col min="6" max="8" width="9.8125" bestFit="1" customWidth="1"/>
    <col min="9" max="9" width="7.1875" customWidth="1"/>
  </cols>
  <sheetData>
    <row r="1" spans="1:12" ht="30.75" x14ac:dyDescent="0.9">
      <c r="A1" s="154" t="s">
        <v>186</v>
      </c>
      <c r="B1" s="154"/>
      <c r="C1" s="154"/>
      <c r="D1" s="154"/>
      <c r="E1" s="154"/>
      <c r="F1" s="154"/>
      <c r="G1" s="154"/>
      <c r="H1" s="154"/>
      <c r="I1" s="154"/>
    </row>
    <row r="2" spans="1:12" ht="18" x14ac:dyDescent="0.5">
      <c r="A2" s="45" t="s">
        <v>190</v>
      </c>
      <c r="B2" s="9"/>
      <c r="C2" s="10"/>
      <c r="D2" s="10"/>
    </row>
    <row r="3" spans="1:12" ht="18" x14ac:dyDescent="0.5">
      <c r="A3" s="45" t="s">
        <v>180</v>
      </c>
      <c r="B3" s="9"/>
      <c r="C3" s="10"/>
      <c r="D3" s="10"/>
    </row>
    <row r="4" spans="1:12" ht="18" x14ac:dyDescent="0.55000000000000004">
      <c r="A4" s="36" t="s">
        <v>185</v>
      </c>
      <c r="B4" s="9"/>
      <c r="C4" s="10"/>
      <c r="D4" s="10"/>
    </row>
    <row r="5" spans="1:12" ht="18" x14ac:dyDescent="0.55000000000000004">
      <c r="A5" s="28" t="s">
        <v>181</v>
      </c>
    </row>
    <row r="6" spans="1:12" ht="18" x14ac:dyDescent="0.55000000000000004">
      <c r="A6" s="36" t="s">
        <v>182</v>
      </c>
    </row>
    <row r="7" spans="1:12" ht="18" x14ac:dyDescent="0.55000000000000004">
      <c r="A7" s="28" t="s">
        <v>183</v>
      </c>
    </row>
    <row r="8" spans="1:12" ht="18" x14ac:dyDescent="0.55000000000000004">
      <c r="A8" s="28" t="s">
        <v>187</v>
      </c>
    </row>
    <row r="9" spans="1:12" ht="18" x14ac:dyDescent="0.55000000000000004">
      <c r="A9" s="36" t="s">
        <v>184</v>
      </c>
    </row>
    <row r="10" spans="1:12" ht="18" x14ac:dyDescent="0.55000000000000004">
      <c r="A10" s="28" t="s">
        <v>188</v>
      </c>
    </row>
    <row r="11" spans="1:12" ht="18" x14ac:dyDescent="0.55000000000000004">
      <c r="A11" s="28" t="s">
        <v>189</v>
      </c>
    </row>
    <row r="13" spans="1:12" x14ac:dyDescent="0.65">
      <c r="B13" s="86"/>
      <c r="C13"/>
    </row>
    <row r="14" spans="1:12" x14ac:dyDescent="0.65">
      <c r="B14"/>
    </row>
    <row r="15" spans="1:12" x14ac:dyDescent="0.65">
      <c r="B15"/>
      <c r="C15"/>
      <c r="D15"/>
      <c r="E15"/>
    </row>
    <row r="16" spans="1:12" x14ac:dyDescent="0.65">
      <c r="B16"/>
      <c r="C16"/>
      <c r="D16"/>
      <c r="E16"/>
      <c r="H16" s="4"/>
      <c r="I16" s="4"/>
      <c r="J16" s="4"/>
      <c r="K16" s="4"/>
      <c r="L16" s="4"/>
    </row>
    <row r="17" spans="2:5" x14ac:dyDescent="0.65">
      <c r="B17"/>
      <c r="C17"/>
      <c r="D17"/>
      <c r="E17"/>
    </row>
    <row r="18" spans="2:5" x14ac:dyDescent="0.65">
      <c r="B18"/>
      <c r="C18"/>
      <c r="D18"/>
      <c r="E18"/>
    </row>
    <row r="19" spans="2:5" x14ac:dyDescent="0.65">
      <c r="B19"/>
      <c r="C19"/>
      <c r="D19"/>
      <c r="E19"/>
    </row>
    <row r="20" spans="2:5" x14ac:dyDescent="0.65">
      <c r="B20"/>
      <c r="C20"/>
      <c r="D20"/>
      <c r="E20"/>
    </row>
    <row r="21" spans="2:5" x14ac:dyDescent="0.65">
      <c r="B21"/>
      <c r="C21"/>
      <c r="D21"/>
      <c r="E21"/>
    </row>
    <row r="22" spans="2:5" x14ac:dyDescent="0.65">
      <c r="B22"/>
      <c r="C22"/>
      <c r="D22"/>
      <c r="E22"/>
    </row>
    <row r="23" spans="2:5" x14ac:dyDescent="0.65">
      <c r="B23"/>
      <c r="C23"/>
      <c r="D23"/>
      <c r="E23"/>
    </row>
    <row r="24" spans="2:5" x14ac:dyDescent="0.65">
      <c r="B24"/>
      <c r="C24"/>
      <c r="D24"/>
      <c r="E24"/>
    </row>
    <row r="25" spans="2:5" x14ac:dyDescent="0.65">
      <c r="B25"/>
      <c r="C25"/>
      <c r="D25"/>
      <c r="E25"/>
    </row>
    <row r="26" spans="2:5" x14ac:dyDescent="0.65">
      <c r="B26"/>
      <c r="C26"/>
      <c r="D26"/>
      <c r="E26"/>
    </row>
    <row r="27" spans="2:5" x14ac:dyDescent="0.65">
      <c r="B27"/>
      <c r="C27"/>
      <c r="D27"/>
      <c r="E27"/>
    </row>
    <row r="28" spans="2:5" x14ac:dyDescent="0.65">
      <c r="B28"/>
      <c r="C28"/>
      <c r="D28"/>
      <c r="E28"/>
    </row>
    <row r="29" spans="2:5" x14ac:dyDescent="0.65">
      <c r="B29"/>
      <c r="C29"/>
      <c r="D29"/>
      <c r="E29"/>
    </row>
    <row r="30" spans="2:5" x14ac:dyDescent="0.65">
      <c r="B30"/>
      <c r="C30"/>
      <c r="D30"/>
      <c r="E30"/>
    </row>
    <row r="31" spans="2:5" x14ac:dyDescent="0.65">
      <c r="B31"/>
      <c r="C31"/>
      <c r="D31"/>
      <c r="E31"/>
    </row>
    <row r="32" spans="2:5" x14ac:dyDescent="0.65">
      <c r="B32"/>
      <c r="C32"/>
      <c r="D32"/>
      <c r="E32"/>
    </row>
    <row r="33" spans="1:5" x14ac:dyDescent="0.65">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A40" s="32"/>
    </row>
    <row r="41" spans="1:5" x14ac:dyDescent="0.65">
      <c r="A41" s="32"/>
    </row>
    <row r="42" spans="1:5" x14ac:dyDescent="0.65">
      <c r="A42" s="31"/>
    </row>
  </sheetData>
  <mergeCells count="1">
    <mergeCell ref="A1:I1"/>
  </mergeCells>
  <pageMargins left="0.7" right="0.7" top="0.75" bottom="0.75" header="0.3" footer="0.3"/>
  <pageSetup paperSize="9" scale="81" orientation="portrait" r:id="rId1"/>
  <colBreaks count="1" manualBreakCount="1">
    <brk id="8"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I51"/>
  <sheetViews>
    <sheetView showGridLines="0" tabSelected="1" topLeftCell="A7" zoomScaleNormal="100" workbookViewId="0">
      <selection activeCell="C24" sqref="C24"/>
    </sheetView>
  </sheetViews>
  <sheetFormatPr defaultColWidth="9" defaultRowHeight="21" x14ac:dyDescent="0.65"/>
  <cols>
    <col min="1" max="1" width="18.8125" style="30" customWidth="1"/>
    <col min="2" max="2" width="13.875" style="8" bestFit="1" customWidth="1"/>
    <col min="3" max="3" width="11.75" style="8" bestFit="1" customWidth="1"/>
    <col min="4" max="5" width="12.3125" style="8" bestFit="1" customWidth="1"/>
    <col min="6" max="7" width="12.3125" bestFit="1" customWidth="1"/>
    <col min="8" max="15" width="9.6875" bestFit="1" customWidth="1"/>
    <col min="16" max="16" width="10.1875" bestFit="1" customWidth="1"/>
  </cols>
  <sheetData>
    <row r="1" spans="1:9" ht="30.75" x14ac:dyDescent="0.9">
      <c r="A1" s="154" t="s">
        <v>186</v>
      </c>
      <c r="B1" s="154"/>
      <c r="C1" s="154"/>
      <c r="D1" s="154"/>
      <c r="E1" s="154"/>
      <c r="F1" s="154"/>
      <c r="G1" s="154"/>
      <c r="H1" s="154"/>
      <c r="I1" s="154"/>
    </row>
    <row r="2" spans="1:9" ht="18" x14ac:dyDescent="0.5">
      <c r="A2" s="45" t="s">
        <v>190</v>
      </c>
      <c r="B2" s="9"/>
      <c r="C2" s="10"/>
      <c r="D2" s="10"/>
    </row>
    <row r="3" spans="1:9" ht="18" x14ac:dyDescent="0.5">
      <c r="A3" s="45" t="s">
        <v>180</v>
      </c>
      <c r="B3" s="9"/>
      <c r="C3" s="10"/>
      <c r="D3" s="10"/>
    </row>
    <row r="4" spans="1:9" ht="18" x14ac:dyDescent="0.55000000000000004">
      <c r="A4" s="36" t="s">
        <v>185</v>
      </c>
      <c r="B4" s="9"/>
      <c r="C4" s="10"/>
      <c r="D4" s="10"/>
    </row>
    <row r="5" spans="1:9" ht="18" x14ac:dyDescent="0.55000000000000004">
      <c r="A5" s="28" t="s">
        <v>181</v>
      </c>
    </row>
    <row r="6" spans="1:9" ht="18" x14ac:dyDescent="0.55000000000000004">
      <c r="A6" s="36" t="s">
        <v>182</v>
      </c>
    </row>
    <row r="7" spans="1:9" ht="18" x14ac:dyDescent="0.55000000000000004">
      <c r="A7" s="28" t="s">
        <v>183</v>
      </c>
    </row>
    <row r="8" spans="1:9" ht="18" x14ac:dyDescent="0.55000000000000004">
      <c r="A8" s="28" t="s">
        <v>187</v>
      </c>
    </row>
    <row r="9" spans="1:9" ht="18" x14ac:dyDescent="0.55000000000000004">
      <c r="A9" s="36" t="s">
        <v>184</v>
      </c>
    </row>
    <row r="10" spans="1:9" ht="18" x14ac:dyDescent="0.55000000000000004">
      <c r="A10" s="28" t="s">
        <v>188</v>
      </c>
    </row>
    <row r="11" spans="1:9" ht="18" x14ac:dyDescent="0.55000000000000004">
      <c r="A11" s="28" t="s">
        <v>189</v>
      </c>
    </row>
    <row r="12" spans="1:9" x14ac:dyDescent="0.65">
      <c r="A12" s="29"/>
    </row>
    <row r="13" spans="1:9" x14ac:dyDescent="0.5">
      <c r="A13" s="22"/>
      <c r="B13" s="4" t="s">
        <v>162</v>
      </c>
      <c r="C13" t="s">
        <v>613</v>
      </c>
    </row>
    <row r="15" spans="1:9" x14ac:dyDescent="0.65">
      <c r="B15" s="4" t="s">
        <v>168</v>
      </c>
      <c r="C15"/>
      <c r="D15" s="4" t="s">
        <v>151</v>
      </c>
      <c r="E15"/>
    </row>
    <row r="16" spans="1:9" x14ac:dyDescent="0.65">
      <c r="B16" s="4" t="s">
        <v>2</v>
      </c>
      <c r="C16" s="4" t="s">
        <v>1</v>
      </c>
      <c r="D16">
        <v>2021</v>
      </c>
      <c r="E16">
        <v>2022</v>
      </c>
      <c r="F16">
        <v>2023</v>
      </c>
      <c r="G16" t="s">
        <v>614</v>
      </c>
    </row>
    <row r="17" spans="2:7" x14ac:dyDescent="0.65">
      <c r="B17" t="s">
        <v>155</v>
      </c>
      <c r="C17" t="s">
        <v>159</v>
      </c>
      <c r="D17" s="147">
        <v>771473</v>
      </c>
      <c r="E17" s="146">
        <v>706601</v>
      </c>
      <c r="F17" s="146">
        <v>702040</v>
      </c>
      <c r="G17" s="146">
        <v>2180114</v>
      </c>
    </row>
    <row r="18" spans="2:7" x14ac:dyDescent="0.65">
      <c r="B18" t="s">
        <v>155</v>
      </c>
      <c r="C18" t="s">
        <v>160</v>
      </c>
      <c r="D18" s="146">
        <v>676996</v>
      </c>
      <c r="E18" s="146">
        <v>695195</v>
      </c>
      <c r="F18" s="146">
        <v>640499</v>
      </c>
      <c r="G18" s="146">
        <v>2012690</v>
      </c>
    </row>
    <row r="19" spans="2:7" x14ac:dyDescent="0.65">
      <c r="B19" t="s">
        <v>155</v>
      </c>
      <c r="C19" t="s">
        <v>157</v>
      </c>
      <c r="D19" s="146">
        <v>868568</v>
      </c>
      <c r="E19" s="146">
        <v>723257</v>
      </c>
      <c r="F19" s="146">
        <v>510086</v>
      </c>
      <c r="G19" s="146">
        <v>2101911</v>
      </c>
    </row>
    <row r="20" spans="2:7" x14ac:dyDescent="0.65">
      <c r="B20" t="s">
        <v>155</v>
      </c>
      <c r="C20" t="s">
        <v>388</v>
      </c>
      <c r="D20" s="146">
        <v>950526</v>
      </c>
      <c r="E20" s="146">
        <v>586103</v>
      </c>
      <c r="F20" s="146">
        <v>714353</v>
      </c>
      <c r="G20" s="146">
        <v>2250982</v>
      </c>
    </row>
    <row r="21" spans="2:7" x14ac:dyDescent="0.65">
      <c r="B21" t="s">
        <v>609</v>
      </c>
      <c r="C21"/>
      <c r="D21" s="146">
        <v>3267563</v>
      </c>
      <c r="E21" s="146">
        <v>2711156</v>
      </c>
      <c r="F21" s="146">
        <v>2566978</v>
      </c>
      <c r="G21" s="146">
        <v>8545697</v>
      </c>
    </row>
    <row r="22" spans="2:7" x14ac:dyDescent="0.65">
      <c r="B22" t="s">
        <v>153</v>
      </c>
      <c r="C22" t="s">
        <v>159</v>
      </c>
      <c r="D22" s="146">
        <v>734603</v>
      </c>
      <c r="E22" s="146">
        <v>697261</v>
      </c>
      <c r="F22" s="146">
        <v>705418</v>
      </c>
      <c r="G22" s="146">
        <v>2137282</v>
      </c>
    </row>
    <row r="23" spans="2:7" x14ac:dyDescent="0.65">
      <c r="B23" t="s">
        <v>153</v>
      </c>
      <c r="C23" t="s">
        <v>160</v>
      </c>
      <c r="D23" s="146">
        <v>447984</v>
      </c>
      <c r="E23" s="146">
        <v>570127</v>
      </c>
      <c r="F23" s="146">
        <v>649367</v>
      </c>
      <c r="G23" s="146">
        <v>1667478</v>
      </c>
    </row>
    <row r="24" spans="2:7" x14ac:dyDescent="0.65">
      <c r="B24" t="s">
        <v>153</v>
      </c>
      <c r="C24" t="s">
        <v>157</v>
      </c>
      <c r="D24" s="146">
        <v>712436</v>
      </c>
      <c r="E24" s="146">
        <v>610389</v>
      </c>
      <c r="F24" s="146">
        <v>555207</v>
      </c>
      <c r="G24" s="146">
        <v>1878032</v>
      </c>
    </row>
    <row r="25" spans="2:7" x14ac:dyDescent="0.65">
      <c r="B25" t="s">
        <v>153</v>
      </c>
      <c r="C25" t="s">
        <v>406</v>
      </c>
      <c r="D25" s="146">
        <v>100000</v>
      </c>
      <c r="E25" s="146"/>
      <c r="F25" s="146"/>
      <c r="G25" s="146">
        <v>100000</v>
      </c>
    </row>
    <row r="26" spans="2:7" x14ac:dyDescent="0.65">
      <c r="B26" t="s">
        <v>153</v>
      </c>
      <c r="C26" t="s">
        <v>388</v>
      </c>
      <c r="D26" s="146">
        <v>873605</v>
      </c>
      <c r="E26" s="146">
        <v>692115</v>
      </c>
      <c r="F26" s="146">
        <v>674873</v>
      </c>
      <c r="G26" s="146">
        <v>2240593</v>
      </c>
    </row>
    <row r="27" spans="2:7" x14ac:dyDescent="0.65">
      <c r="B27" t="s">
        <v>610</v>
      </c>
      <c r="C27"/>
      <c r="D27" s="146">
        <v>2868628</v>
      </c>
      <c r="E27" s="146">
        <v>2569892</v>
      </c>
      <c r="F27" s="146">
        <v>2584865</v>
      </c>
      <c r="G27" s="146">
        <v>8023385</v>
      </c>
    </row>
    <row r="28" spans="2:7" x14ac:dyDescent="0.65">
      <c r="B28" t="s">
        <v>154</v>
      </c>
      <c r="C28" t="s">
        <v>159</v>
      </c>
      <c r="D28" s="146">
        <v>744959</v>
      </c>
      <c r="E28" s="146">
        <v>716224</v>
      </c>
      <c r="F28" s="146">
        <v>649776</v>
      </c>
      <c r="G28" s="146">
        <v>2110959</v>
      </c>
    </row>
    <row r="29" spans="2:7" x14ac:dyDescent="0.65">
      <c r="B29" t="s">
        <v>154</v>
      </c>
      <c r="C29" t="s">
        <v>160</v>
      </c>
      <c r="D29" s="146">
        <v>870389</v>
      </c>
      <c r="E29" s="146">
        <v>625957</v>
      </c>
      <c r="F29" s="146">
        <v>742082</v>
      </c>
      <c r="G29" s="146">
        <v>2238428</v>
      </c>
    </row>
    <row r="30" spans="2:7" x14ac:dyDescent="0.65">
      <c r="B30" t="s">
        <v>154</v>
      </c>
      <c r="C30" t="s">
        <v>157</v>
      </c>
      <c r="D30" s="146">
        <v>844704</v>
      </c>
      <c r="E30" s="146">
        <v>630075</v>
      </c>
      <c r="F30" s="146">
        <v>610481</v>
      </c>
      <c r="G30" s="146">
        <v>2085260</v>
      </c>
    </row>
    <row r="31" spans="2:7" x14ac:dyDescent="0.65">
      <c r="B31" t="s">
        <v>154</v>
      </c>
      <c r="C31" t="s">
        <v>388</v>
      </c>
      <c r="D31" s="146">
        <v>720701</v>
      </c>
      <c r="E31" s="146">
        <v>703240</v>
      </c>
      <c r="F31" s="146">
        <v>671757</v>
      </c>
      <c r="G31" s="146">
        <v>2095698</v>
      </c>
    </row>
    <row r="32" spans="2:7" x14ac:dyDescent="0.65">
      <c r="B32" t="s">
        <v>611</v>
      </c>
      <c r="C32"/>
      <c r="D32" s="146">
        <v>3180753</v>
      </c>
      <c r="E32" s="146">
        <v>2675496</v>
      </c>
      <c r="F32" s="146">
        <v>2674096</v>
      </c>
      <c r="G32" s="146">
        <v>8530345</v>
      </c>
    </row>
    <row r="33" spans="1:7" x14ac:dyDescent="0.65">
      <c r="B33" t="s">
        <v>156</v>
      </c>
      <c r="C33" t="s">
        <v>159</v>
      </c>
      <c r="D33" s="146">
        <v>901055</v>
      </c>
      <c r="E33" s="146">
        <v>637815</v>
      </c>
      <c r="F33" s="146">
        <v>596824</v>
      </c>
      <c r="G33" s="146">
        <v>2135694</v>
      </c>
    </row>
    <row r="34" spans="1:7" x14ac:dyDescent="0.65">
      <c r="B34" t="s">
        <v>156</v>
      </c>
      <c r="C34" t="s">
        <v>160</v>
      </c>
      <c r="D34" s="146">
        <v>676735</v>
      </c>
      <c r="E34" s="146">
        <v>778181</v>
      </c>
      <c r="F34" s="146">
        <v>957762</v>
      </c>
      <c r="G34" s="146">
        <v>2412678</v>
      </c>
    </row>
    <row r="35" spans="1:7" x14ac:dyDescent="0.65">
      <c r="B35" t="s">
        <v>156</v>
      </c>
      <c r="C35" t="s">
        <v>157</v>
      </c>
      <c r="D35" s="146">
        <v>888642</v>
      </c>
      <c r="E35" s="146">
        <v>656829</v>
      </c>
      <c r="F35" s="146">
        <v>703042</v>
      </c>
      <c r="G35" s="146">
        <v>2248513</v>
      </c>
    </row>
    <row r="36" spans="1:7" x14ac:dyDescent="0.65">
      <c r="B36" t="s">
        <v>156</v>
      </c>
      <c r="C36" t="s">
        <v>406</v>
      </c>
      <c r="D36" s="146"/>
      <c r="E36" s="146"/>
      <c r="F36" s="146">
        <v>289438</v>
      </c>
      <c r="G36" s="146">
        <v>289438</v>
      </c>
    </row>
    <row r="37" spans="1:7" x14ac:dyDescent="0.65">
      <c r="B37" t="s">
        <v>156</v>
      </c>
      <c r="C37" t="s">
        <v>388</v>
      </c>
      <c r="D37" s="146">
        <v>1006617</v>
      </c>
      <c r="E37" s="146">
        <v>563154</v>
      </c>
      <c r="F37" s="146">
        <v>693855</v>
      </c>
      <c r="G37" s="146">
        <v>2263626</v>
      </c>
    </row>
    <row r="38" spans="1:7" x14ac:dyDescent="0.65">
      <c r="B38" t="s">
        <v>612</v>
      </c>
      <c r="C38"/>
      <c r="D38" s="146">
        <v>3473049</v>
      </c>
      <c r="E38" s="146">
        <v>2635979</v>
      </c>
      <c r="F38" s="146">
        <v>3240921</v>
      </c>
      <c r="G38" s="146">
        <v>9349949</v>
      </c>
    </row>
    <row r="39" spans="1:7" x14ac:dyDescent="0.65">
      <c r="B39" t="s">
        <v>614</v>
      </c>
      <c r="C39"/>
      <c r="D39" s="146">
        <v>12789993</v>
      </c>
      <c r="E39" s="146">
        <v>10592523</v>
      </c>
      <c r="F39" s="146">
        <v>11066860</v>
      </c>
      <c r="G39" s="146">
        <v>34449376</v>
      </c>
    </row>
    <row r="40" spans="1:7" x14ac:dyDescent="0.65">
      <c r="B40"/>
      <c r="C40"/>
      <c r="D40"/>
      <c r="E40"/>
    </row>
    <row r="41" spans="1:7" x14ac:dyDescent="0.65">
      <c r="B41"/>
      <c r="C41"/>
      <c r="D41"/>
      <c r="E41"/>
    </row>
    <row r="42" spans="1:7" x14ac:dyDescent="0.65">
      <c r="A42" s="32"/>
      <c r="B42"/>
      <c r="C42"/>
      <c r="D42"/>
      <c r="E42"/>
    </row>
    <row r="43" spans="1:7" x14ac:dyDescent="0.65">
      <c r="A43" s="32"/>
      <c r="B43"/>
      <c r="C43"/>
      <c r="D43"/>
      <c r="E43"/>
    </row>
    <row r="44" spans="1:7" x14ac:dyDescent="0.65">
      <c r="A44" s="31"/>
      <c r="B44"/>
      <c r="C44"/>
      <c r="D44"/>
      <c r="E44"/>
    </row>
    <row r="45" spans="1:7" x14ac:dyDescent="0.65">
      <c r="B45"/>
      <c r="C45"/>
      <c r="D45"/>
      <c r="E45"/>
    </row>
    <row r="46" spans="1:7" x14ac:dyDescent="0.65">
      <c r="B46"/>
      <c r="C46"/>
      <c r="D46"/>
      <c r="E46"/>
    </row>
    <row r="47" spans="1:7" x14ac:dyDescent="0.65">
      <c r="B47"/>
      <c r="C47"/>
      <c r="D47"/>
      <c r="E47"/>
    </row>
    <row r="48" spans="1:7" x14ac:dyDescent="0.65">
      <c r="B48"/>
      <c r="C48"/>
      <c r="D48"/>
      <c r="E48"/>
    </row>
    <row r="49" spans="2:5" x14ac:dyDescent="0.65">
      <c r="B49"/>
      <c r="C49"/>
      <c r="D49"/>
      <c r="E49"/>
    </row>
    <row r="50" spans="2:5" x14ac:dyDescent="0.65">
      <c r="B50"/>
      <c r="C50"/>
      <c r="D50"/>
      <c r="E50"/>
    </row>
    <row r="51" spans="2:5" x14ac:dyDescent="0.65">
      <c r="B51"/>
      <c r="C51"/>
      <c r="D51"/>
      <c r="E51"/>
    </row>
  </sheetData>
  <mergeCells count="1">
    <mergeCell ref="A1:I1"/>
  </mergeCells>
  <pageMargins left="0.7" right="0.7" top="0.75" bottom="0.75" header="0.3" footer="0.3"/>
  <pageSetup paperSize="9" scale="6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2A89-5CB7-470F-B655-2C0A4ED86085}">
  <sheetPr>
    <tabColor theme="0"/>
  </sheetPr>
  <dimension ref="A1:J60"/>
  <sheetViews>
    <sheetView showGridLines="0" topLeftCell="A16" zoomScale="90" zoomScaleNormal="90" workbookViewId="0">
      <selection activeCell="C19" sqref="C19"/>
    </sheetView>
  </sheetViews>
  <sheetFormatPr defaultColWidth="8.8125" defaultRowHeight="15.75" x14ac:dyDescent="0.5"/>
  <cols>
    <col min="1" max="1" width="5.6875" customWidth="1"/>
    <col min="2" max="2" width="13.6875" style="8" bestFit="1" customWidth="1"/>
    <col min="3" max="3" width="9.5" style="8" bestFit="1" customWidth="1"/>
    <col min="4" max="4" width="9.1875" style="8" bestFit="1" customWidth="1"/>
    <col min="5" max="5" width="10.1875" style="8" bestFit="1" customWidth="1"/>
    <col min="6" max="6" width="10.1875" bestFit="1" customWidth="1"/>
    <col min="7" max="7" width="19.1875" bestFit="1" customWidth="1"/>
    <col min="8" max="8" width="20.1875" bestFit="1" customWidth="1"/>
    <col min="9" max="9" width="13.125" bestFit="1" customWidth="1"/>
    <col min="10" max="10" width="14.375" bestFit="1" customWidth="1"/>
    <col min="11" max="11" width="15.375" bestFit="1" customWidth="1"/>
    <col min="12" max="12" width="17.875" bestFit="1" customWidth="1"/>
    <col min="13" max="13" width="19.1875" bestFit="1" customWidth="1"/>
    <col min="14" max="14" width="20.1875" bestFit="1" customWidth="1"/>
  </cols>
  <sheetData>
    <row r="1" spans="1:10" ht="33.75" customHeight="1" x14ac:dyDescent="1">
      <c r="A1" s="41" t="s">
        <v>191</v>
      </c>
      <c r="B1" s="42"/>
      <c r="C1" s="42"/>
      <c r="D1" s="42"/>
      <c r="E1" s="78"/>
      <c r="F1" s="43"/>
      <c r="G1" s="43"/>
      <c r="H1" s="43"/>
      <c r="I1" s="43"/>
      <c r="J1" s="43"/>
    </row>
    <row r="2" spans="1:10" s="48" customFormat="1" ht="16.5" customHeight="1" x14ac:dyDescent="0.55000000000000004">
      <c r="A2" s="26" t="s">
        <v>203</v>
      </c>
      <c r="B2" s="8"/>
      <c r="C2" s="8"/>
      <c r="D2" s="8"/>
      <c r="E2" s="8"/>
      <c r="F2"/>
      <c r="G2"/>
      <c r="H2"/>
      <c r="I2"/>
      <c r="J2"/>
    </row>
    <row r="3" spans="1:10" s="48" customFormat="1" ht="16.5" customHeight="1" x14ac:dyDescent="0.55000000000000004">
      <c r="A3" s="26" t="s">
        <v>192</v>
      </c>
      <c r="B3" s="8"/>
      <c r="C3" s="8"/>
      <c r="D3" s="8"/>
      <c r="E3" s="8"/>
      <c r="F3"/>
      <c r="G3"/>
      <c r="H3"/>
      <c r="I3"/>
      <c r="J3"/>
    </row>
    <row r="4" spans="1:10" s="48" customFormat="1" ht="16.5" customHeight="1" x14ac:dyDescent="0.55000000000000004">
      <c r="A4" s="28" t="s">
        <v>198</v>
      </c>
      <c r="B4" s="8"/>
      <c r="C4" s="8"/>
      <c r="D4" s="8"/>
      <c r="E4" s="8"/>
      <c r="F4"/>
      <c r="G4"/>
      <c r="H4" s="34"/>
      <c r="I4"/>
      <c r="J4"/>
    </row>
    <row r="5" spans="1:10" s="48" customFormat="1" ht="16.5" customHeight="1" x14ac:dyDescent="0.55000000000000004">
      <c r="A5" s="26" t="s">
        <v>193</v>
      </c>
      <c r="B5" s="8"/>
      <c r="C5" s="8"/>
      <c r="D5" s="8"/>
      <c r="E5" s="8"/>
      <c r="F5"/>
      <c r="G5"/>
      <c r="H5"/>
      <c r="I5"/>
      <c r="J5"/>
    </row>
    <row r="6" spans="1:10" s="48" customFormat="1" ht="16.5" customHeight="1" x14ac:dyDescent="0.55000000000000004">
      <c r="A6" s="28" t="s">
        <v>197</v>
      </c>
      <c r="B6" s="8"/>
      <c r="C6" s="8"/>
      <c r="D6" s="8"/>
      <c r="E6" s="8"/>
      <c r="F6"/>
      <c r="G6"/>
      <c r="H6"/>
      <c r="I6"/>
      <c r="J6"/>
    </row>
    <row r="7" spans="1:10" s="48" customFormat="1" ht="16.5" customHeight="1" x14ac:dyDescent="0.55000000000000004">
      <c r="A7" s="26" t="s">
        <v>195</v>
      </c>
      <c r="B7" s="8"/>
      <c r="C7" s="8"/>
      <c r="D7" s="8"/>
      <c r="E7" s="8"/>
      <c r="F7"/>
      <c r="G7"/>
      <c r="H7"/>
      <c r="I7"/>
      <c r="J7"/>
    </row>
    <row r="8" spans="1:10" s="48" customFormat="1" ht="16.5" customHeight="1" x14ac:dyDescent="0.55000000000000004">
      <c r="A8" s="28" t="s">
        <v>196</v>
      </c>
      <c r="B8" s="8"/>
      <c r="C8" s="8"/>
      <c r="D8" s="8"/>
      <c r="E8" s="8"/>
      <c r="F8"/>
      <c r="G8"/>
      <c r="H8"/>
      <c r="I8"/>
      <c r="J8" s="7"/>
    </row>
    <row r="9" spans="1:10" s="48" customFormat="1" ht="16.5" customHeight="1" x14ac:dyDescent="0.55000000000000004">
      <c r="A9" s="28" t="s">
        <v>205</v>
      </c>
      <c r="B9" s="8"/>
      <c r="C9" s="8"/>
      <c r="D9" s="8"/>
      <c r="E9" s="8"/>
      <c r="F9"/>
      <c r="G9"/>
      <c r="H9"/>
      <c r="I9"/>
      <c r="J9" s="7"/>
    </row>
    <row r="10" spans="1:10" s="48" customFormat="1" ht="16.5" customHeight="1" x14ac:dyDescent="0.55000000000000004">
      <c r="A10" s="28" t="s">
        <v>204</v>
      </c>
      <c r="B10" s="8"/>
      <c r="C10" s="8"/>
      <c r="D10" s="8"/>
      <c r="E10" s="8"/>
      <c r="F10"/>
      <c r="G10"/>
      <c r="H10"/>
      <c r="I10"/>
      <c r="J10" s="8"/>
    </row>
    <row r="11" spans="1:10" ht="18" x14ac:dyDescent="0.55000000000000004">
      <c r="A11" s="50" t="s">
        <v>200</v>
      </c>
    </row>
    <row r="12" spans="1:10" ht="18" x14ac:dyDescent="0.55000000000000004">
      <c r="A12" s="28" t="s">
        <v>199</v>
      </c>
    </row>
    <row r="13" spans="1:10" ht="18" x14ac:dyDescent="0.55000000000000004">
      <c r="A13" s="27" t="s">
        <v>178</v>
      </c>
    </row>
    <row r="14" spans="1:10" ht="18" x14ac:dyDescent="0.55000000000000004">
      <c r="A14" s="50" t="s">
        <v>433</v>
      </c>
    </row>
    <row r="15" spans="1:10" ht="18" x14ac:dyDescent="0.55000000000000004">
      <c r="A15" s="28" t="s">
        <v>202</v>
      </c>
    </row>
    <row r="16" spans="1:10" ht="18" x14ac:dyDescent="0.55000000000000004">
      <c r="A16" s="28" t="s">
        <v>454</v>
      </c>
      <c r="B16"/>
      <c r="D16" s="79"/>
    </row>
    <row r="17" spans="2:5" x14ac:dyDescent="0.5">
      <c r="B17"/>
    </row>
    <row r="18" spans="2:5" x14ac:dyDescent="0.5">
      <c r="B18"/>
      <c r="C18"/>
      <c r="D18"/>
      <c r="E18"/>
    </row>
    <row r="19" spans="2:5" x14ac:dyDescent="0.5">
      <c r="B19"/>
      <c r="C19"/>
      <c r="D19"/>
      <c r="E19"/>
    </row>
    <row r="20" spans="2:5" x14ac:dyDescent="0.5">
      <c r="B20" s="4" t="s">
        <v>438</v>
      </c>
      <c r="C20"/>
      <c r="D20" s="4" t="s">
        <v>151</v>
      </c>
      <c r="E20"/>
    </row>
    <row r="21" spans="2:5" x14ac:dyDescent="0.5">
      <c r="B21" s="4" t="s">
        <v>1</v>
      </c>
      <c r="C21" s="4" t="s">
        <v>152</v>
      </c>
      <c r="D21">
        <v>2023</v>
      </c>
      <c r="E21"/>
    </row>
    <row r="22" spans="2:5" x14ac:dyDescent="0.5">
      <c r="B22" t="s">
        <v>157</v>
      </c>
      <c r="C22" t="s">
        <v>10</v>
      </c>
      <c r="D22" s="17">
        <v>703042</v>
      </c>
      <c r="E22"/>
    </row>
    <row r="23" spans="2:5" x14ac:dyDescent="0.5">
      <c r="B23"/>
      <c r="C23" t="s">
        <v>7</v>
      </c>
      <c r="D23" s="17">
        <v>510086</v>
      </c>
      <c r="E23"/>
    </row>
    <row r="24" spans="2:5" x14ac:dyDescent="0.5">
      <c r="B24"/>
      <c r="C24" t="s">
        <v>8</v>
      </c>
      <c r="D24" s="17">
        <v>610481</v>
      </c>
      <c r="E24"/>
    </row>
    <row r="25" spans="2:5" x14ac:dyDescent="0.5">
      <c r="B25"/>
      <c r="C25" t="s">
        <v>161</v>
      </c>
      <c r="D25" s="17">
        <v>555207</v>
      </c>
      <c r="E25"/>
    </row>
    <row r="26" spans="2:5" x14ac:dyDescent="0.5">
      <c r="B26" t="s">
        <v>605</v>
      </c>
      <c r="C26"/>
      <c r="D26" s="17">
        <v>2378816</v>
      </c>
      <c r="E26"/>
    </row>
    <row r="27" spans="2:5" x14ac:dyDescent="0.5">
      <c r="B27" t="s">
        <v>412</v>
      </c>
      <c r="C27"/>
      <c r="D27" s="17">
        <v>2378816</v>
      </c>
      <c r="E27"/>
    </row>
    <row r="28" spans="2:5" x14ac:dyDescent="0.5">
      <c r="B28"/>
      <c r="C28"/>
      <c r="D28"/>
      <c r="E28"/>
    </row>
    <row r="29" spans="2:5" x14ac:dyDescent="0.5">
      <c r="B29"/>
      <c r="C29"/>
      <c r="D29"/>
      <c r="E29"/>
    </row>
    <row r="30" spans="2:5" x14ac:dyDescent="0.5">
      <c r="B30"/>
      <c r="C30"/>
      <c r="D30"/>
      <c r="E30"/>
    </row>
    <row r="31" spans="2:5" x14ac:dyDescent="0.5">
      <c r="B31"/>
      <c r="C31"/>
      <c r="D31"/>
      <c r="E31"/>
    </row>
    <row r="32" spans="2:5" x14ac:dyDescent="0.5">
      <c r="B32"/>
      <c r="C32"/>
      <c r="D32"/>
      <c r="E32"/>
    </row>
    <row r="33" spans="1:5" x14ac:dyDescent="0.5">
      <c r="B33"/>
      <c r="C33"/>
      <c r="D33"/>
      <c r="E33"/>
    </row>
    <row r="34" spans="1:5" x14ac:dyDescent="0.5">
      <c r="B34"/>
      <c r="C34"/>
      <c r="D34"/>
      <c r="E34"/>
    </row>
    <row r="35" spans="1:5" x14ac:dyDescent="0.5">
      <c r="B35"/>
      <c r="C35"/>
      <c r="D35"/>
      <c r="E35"/>
    </row>
    <row r="36" spans="1:5" x14ac:dyDescent="0.5">
      <c r="B36"/>
      <c r="C36"/>
      <c r="D36"/>
      <c r="E36"/>
    </row>
    <row r="37" spans="1:5" x14ac:dyDescent="0.5">
      <c r="A37" s="6"/>
      <c r="B37"/>
      <c r="C37"/>
      <c r="D37"/>
      <c r="E37"/>
    </row>
    <row r="38" spans="1:5" x14ac:dyDescent="0.5">
      <c r="A38" s="6"/>
      <c r="B38"/>
      <c r="C38"/>
      <c r="D38"/>
      <c r="E38"/>
    </row>
    <row r="39" spans="1:5" x14ac:dyDescent="0.5">
      <c r="A39" s="6"/>
      <c r="B39"/>
      <c r="C39"/>
      <c r="D39"/>
      <c r="E39"/>
    </row>
    <row r="40" spans="1:5" x14ac:dyDescent="0.5">
      <c r="A40" s="5"/>
      <c r="B40"/>
      <c r="C40"/>
      <c r="D40"/>
      <c r="E40"/>
    </row>
    <row r="41" spans="1:5" x14ac:dyDescent="0.5">
      <c r="B41"/>
      <c r="C41"/>
      <c r="D41"/>
      <c r="E41"/>
    </row>
    <row r="42" spans="1:5" x14ac:dyDescent="0.5">
      <c r="B42"/>
      <c r="C42"/>
      <c r="D42"/>
      <c r="E42"/>
    </row>
    <row r="43" spans="1:5" x14ac:dyDescent="0.5">
      <c r="B43"/>
      <c r="C43"/>
      <c r="D43"/>
      <c r="E43"/>
    </row>
    <row r="44" spans="1:5" x14ac:dyDescent="0.5">
      <c r="B44"/>
      <c r="C44"/>
      <c r="D44"/>
      <c r="E44"/>
    </row>
    <row r="45" spans="1:5" x14ac:dyDescent="0.5">
      <c r="B45"/>
      <c r="C45"/>
      <c r="D45"/>
      <c r="E45"/>
    </row>
    <row r="46" spans="1:5" x14ac:dyDescent="0.5">
      <c r="B46"/>
      <c r="C46"/>
      <c r="D46"/>
      <c r="E46"/>
    </row>
    <row r="47" spans="1:5" x14ac:dyDescent="0.5">
      <c r="B47"/>
      <c r="C47"/>
      <c r="D47"/>
      <c r="E47"/>
    </row>
    <row r="48" spans="1:5" x14ac:dyDescent="0.5">
      <c r="B48"/>
      <c r="C48"/>
      <c r="D48"/>
      <c r="E48"/>
    </row>
    <row r="49" customFormat="1" x14ac:dyDescent="0.5"/>
    <row r="50" customFormat="1" x14ac:dyDescent="0.5"/>
    <row r="51" customFormat="1" x14ac:dyDescent="0.5"/>
    <row r="52" customFormat="1" x14ac:dyDescent="0.5"/>
    <row r="53" customFormat="1" x14ac:dyDescent="0.5"/>
    <row r="54" customFormat="1" x14ac:dyDescent="0.5"/>
    <row r="55" customFormat="1" x14ac:dyDescent="0.5"/>
    <row r="56" customFormat="1" x14ac:dyDescent="0.5"/>
    <row r="57" customFormat="1" x14ac:dyDescent="0.5"/>
    <row r="58" customFormat="1" x14ac:dyDescent="0.5"/>
    <row r="59" customFormat="1" x14ac:dyDescent="0.5"/>
    <row r="60" customFormat="1" x14ac:dyDescent="0.5"/>
  </sheetData>
  <pageMargins left="0.7" right="0.7" top="0.75" bottom="0.75" header="0.3" footer="0.3"/>
  <pageSetup paperSize="9" scale="92"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L57"/>
  <sheetViews>
    <sheetView showGridLines="0" topLeftCell="A2" zoomScale="90" zoomScaleNormal="90" workbookViewId="0">
      <selection activeCell="K1" sqref="K1"/>
    </sheetView>
  </sheetViews>
  <sheetFormatPr defaultColWidth="9" defaultRowHeight="15.75" x14ac:dyDescent="0.5"/>
  <cols>
    <col min="1" max="1" width="5.6875" customWidth="1"/>
    <col min="2" max="2" width="11.625" style="8" bestFit="1" customWidth="1"/>
    <col min="3" max="3" width="12.5" style="8" bestFit="1" customWidth="1"/>
    <col min="4" max="4" width="11.125" style="8" bestFit="1" customWidth="1"/>
    <col min="5" max="5" width="6.375" style="8" bestFit="1" customWidth="1"/>
    <col min="6" max="6" width="11.1875" bestFit="1" customWidth="1"/>
    <col min="7" max="7" width="11" bestFit="1" customWidth="1"/>
    <col min="8" max="8" width="13.5" bestFit="1" customWidth="1"/>
    <col min="9" max="10" width="11" bestFit="1" customWidth="1"/>
    <col min="11" max="11" width="12.8125" bestFit="1" customWidth="1"/>
    <col min="12" max="12" width="15.6875" bestFit="1" customWidth="1"/>
    <col min="13" max="13" width="16.5" bestFit="1" customWidth="1"/>
    <col min="14" max="14" width="14.6875" bestFit="1" customWidth="1"/>
    <col min="15" max="15" width="17" bestFit="1" customWidth="1"/>
    <col min="16" max="16" width="21.1875" bestFit="1" customWidth="1"/>
    <col min="17" max="17" width="19.3125" bestFit="1" customWidth="1"/>
    <col min="18" max="18" width="12.1875" bestFit="1" customWidth="1"/>
    <col min="19" max="19" width="16.5" bestFit="1" customWidth="1"/>
    <col min="20" max="20" width="14.6875" bestFit="1" customWidth="1"/>
    <col min="21" max="21" width="17" bestFit="1" customWidth="1"/>
    <col min="22" max="22" width="21.1875" bestFit="1" customWidth="1"/>
    <col min="23" max="23" width="19.3125" bestFit="1" customWidth="1"/>
    <col min="24" max="25" width="11" bestFit="1" customWidth="1"/>
    <col min="26" max="26" width="13.5" bestFit="1" customWidth="1"/>
    <col min="27" max="28" width="11" bestFit="1" customWidth="1"/>
    <col min="29" max="29" width="13.5" bestFit="1" customWidth="1"/>
    <col min="30" max="31" width="11" bestFit="1" customWidth="1"/>
    <col min="32" max="32" width="13.5" bestFit="1" customWidth="1"/>
    <col min="33" max="33" width="15.1875" bestFit="1" customWidth="1"/>
    <col min="34" max="34" width="13.8125" bestFit="1" customWidth="1"/>
    <col min="35" max="36" width="15.1875" bestFit="1" customWidth="1"/>
    <col min="37" max="37" width="13.8125" bestFit="1" customWidth="1"/>
    <col min="38" max="39" width="15.1875" bestFit="1" customWidth="1"/>
    <col min="40" max="40" width="13.8125" bestFit="1" customWidth="1"/>
    <col min="41" max="42" width="15.1875" bestFit="1" customWidth="1"/>
    <col min="43" max="43" width="13.8125" bestFit="1" customWidth="1"/>
    <col min="44" max="45" width="15.1875" bestFit="1" customWidth="1"/>
    <col min="46" max="46" width="13.8125" bestFit="1" customWidth="1"/>
    <col min="47" max="48" width="15.1875" bestFit="1" customWidth="1"/>
    <col min="49" max="49" width="13.8125" bestFit="1" customWidth="1"/>
    <col min="50" max="51" width="15.1875" bestFit="1" customWidth="1"/>
    <col min="52" max="52" width="13.8125" bestFit="1" customWidth="1"/>
    <col min="53" max="54" width="15.1875" bestFit="1" customWidth="1"/>
    <col min="55" max="55" width="13.8125" bestFit="1" customWidth="1"/>
    <col min="56" max="57" width="15.1875" bestFit="1" customWidth="1"/>
    <col min="58" max="58" width="13.8125" bestFit="1" customWidth="1"/>
    <col min="59" max="60" width="15.1875" bestFit="1" customWidth="1"/>
    <col min="61" max="61" width="13.8125" bestFit="1" customWidth="1"/>
    <col min="62" max="63" width="15.1875" bestFit="1" customWidth="1"/>
    <col min="64" max="64" width="13.8125" bestFit="1" customWidth="1"/>
    <col min="65" max="66" width="15.1875" bestFit="1" customWidth="1"/>
    <col min="67" max="67" width="13.8125" bestFit="1" customWidth="1"/>
    <col min="68" max="69" width="15.1875" bestFit="1" customWidth="1"/>
    <col min="70" max="70" width="13.8125" bestFit="1" customWidth="1"/>
    <col min="71" max="72" width="15.1875" bestFit="1" customWidth="1"/>
    <col min="73" max="73" width="13.8125" bestFit="1" customWidth="1"/>
    <col min="74" max="75" width="15.1875" bestFit="1" customWidth="1"/>
    <col min="76" max="76" width="13.8125" bestFit="1" customWidth="1"/>
    <col min="77" max="78" width="15.1875" bestFit="1" customWidth="1"/>
    <col min="79" max="79" width="13.8125" bestFit="1" customWidth="1"/>
    <col min="80" max="81" width="15.1875" bestFit="1" customWidth="1"/>
    <col min="82" max="82" width="13.8125" bestFit="1" customWidth="1"/>
    <col min="83" max="84" width="15.1875" bestFit="1" customWidth="1"/>
    <col min="85" max="85" width="13.8125" bestFit="1" customWidth="1"/>
    <col min="86" max="87" width="15.1875" bestFit="1" customWidth="1"/>
    <col min="88" max="88" width="13.8125" bestFit="1" customWidth="1"/>
    <col min="89" max="90" width="15.1875" bestFit="1" customWidth="1"/>
    <col min="91" max="91" width="13.8125" bestFit="1" customWidth="1"/>
    <col min="92" max="93" width="15.1875" bestFit="1" customWidth="1"/>
    <col min="94" max="94" width="13.8125" bestFit="1" customWidth="1"/>
    <col min="95" max="96" width="15.1875" bestFit="1" customWidth="1"/>
    <col min="97" max="97" width="13.8125" bestFit="1" customWidth="1"/>
    <col min="98" max="99" width="15.1875" bestFit="1" customWidth="1"/>
    <col min="100" max="100" width="13.8125" bestFit="1" customWidth="1"/>
    <col min="101" max="102" width="15.1875" bestFit="1" customWidth="1"/>
    <col min="103" max="103" width="13.8125" bestFit="1" customWidth="1"/>
    <col min="104" max="105" width="15.1875" bestFit="1" customWidth="1"/>
    <col min="106" max="106" width="13.8125" bestFit="1" customWidth="1"/>
    <col min="107" max="108" width="15.1875" bestFit="1" customWidth="1"/>
    <col min="109" max="109" width="13.8125" bestFit="1" customWidth="1"/>
    <col min="110" max="111" width="15.1875" bestFit="1" customWidth="1"/>
    <col min="112" max="112" width="13.8125" bestFit="1" customWidth="1"/>
    <col min="113" max="114" width="15.1875" bestFit="1" customWidth="1"/>
    <col min="115" max="115" width="13.8125" bestFit="1" customWidth="1"/>
    <col min="116" max="117" width="15.1875" bestFit="1" customWidth="1"/>
    <col min="118" max="118" width="13.8125" bestFit="1" customWidth="1"/>
    <col min="119" max="120" width="15.1875" bestFit="1" customWidth="1"/>
    <col min="121" max="121" width="13.8125" bestFit="1" customWidth="1"/>
    <col min="122" max="123" width="15.1875" bestFit="1" customWidth="1"/>
    <col min="124" max="124" width="13.8125" bestFit="1" customWidth="1"/>
    <col min="125" max="126" width="15.1875" bestFit="1" customWidth="1"/>
    <col min="127" max="127" width="13.8125" bestFit="1" customWidth="1"/>
    <col min="128" max="129" width="15.1875" bestFit="1" customWidth="1"/>
    <col min="130" max="130" width="13.8125" bestFit="1" customWidth="1"/>
    <col min="131" max="132" width="15.1875" bestFit="1" customWidth="1"/>
    <col min="133" max="133" width="13.8125" bestFit="1" customWidth="1"/>
    <col min="134" max="135" width="15.1875" bestFit="1" customWidth="1"/>
    <col min="136" max="136" width="13.8125" bestFit="1" customWidth="1"/>
    <col min="137" max="138" width="15.1875" bestFit="1" customWidth="1"/>
    <col min="139" max="139" width="13.8125" bestFit="1" customWidth="1"/>
    <col min="140" max="141" width="15.1875" bestFit="1" customWidth="1"/>
    <col min="142" max="142" width="13.8125" bestFit="1" customWidth="1"/>
    <col min="143" max="144" width="15.1875" bestFit="1" customWidth="1"/>
    <col min="145" max="145" width="13.8125" bestFit="1" customWidth="1"/>
    <col min="146" max="147" width="15.1875" bestFit="1" customWidth="1"/>
    <col min="148" max="148" width="13.8125" bestFit="1" customWidth="1"/>
    <col min="149" max="150" width="15.1875" bestFit="1" customWidth="1"/>
    <col min="151" max="151" width="13.8125" bestFit="1" customWidth="1"/>
    <col min="152" max="153" width="15.1875" bestFit="1" customWidth="1"/>
    <col min="154" max="154" width="13.8125" bestFit="1" customWidth="1"/>
    <col min="155" max="156" width="15.1875" bestFit="1" customWidth="1"/>
    <col min="157" max="157" width="13.8125" bestFit="1" customWidth="1"/>
    <col min="158" max="159" width="15.1875" bestFit="1" customWidth="1"/>
    <col min="160" max="160" width="13.8125" bestFit="1" customWidth="1"/>
    <col min="161" max="162" width="15.1875" bestFit="1" customWidth="1"/>
    <col min="163" max="163" width="13.8125" bestFit="1" customWidth="1"/>
    <col min="164" max="165" width="15.1875" bestFit="1" customWidth="1"/>
    <col min="166" max="166" width="13.8125" bestFit="1" customWidth="1"/>
    <col min="167" max="168" width="15.1875" bestFit="1" customWidth="1"/>
    <col min="169" max="169" width="13.8125" bestFit="1" customWidth="1"/>
    <col min="170" max="171" width="15.1875" bestFit="1" customWidth="1"/>
    <col min="172" max="172" width="13.8125" bestFit="1" customWidth="1"/>
    <col min="173" max="174" width="15.1875" bestFit="1" customWidth="1"/>
    <col min="175" max="175" width="13.8125" bestFit="1" customWidth="1"/>
    <col min="176" max="177" width="15.1875" bestFit="1" customWidth="1"/>
    <col min="178" max="178" width="13.8125" bestFit="1" customWidth="1"/>
    <col min="179" max="180" width="15.1875" bestFit="1" customWidth="1"/>
    <col min="181" max="181" width="13.8125" bestFit="1" customWidth="1"/>
    <col min="182" max="183" width="15.1875" bestFit="1" customWidth="1"/>
    <col min="184" max="184" width="13.8125" bestFit="1" customWidth="1"/>
    <col min="185" max="186" width="15.1875" bestFit="1" customWidth="1"/>
    <col min="187" max="187" width="13.8125" bestFit="1" customWidth="1"/>
    <col min="188" max="189" width="15.1875" bestFit="1" customWidth="1"/>
    <col min="190" max="190" width="13.8125" bestFit="1" customWidth="1"/>
    <col min="191" max="192" width="15.1875" bestFit="1" customWidth="1"/>
    <col min="193" max="193" width="13.8125" bestFit="1" customWidth="1"/>
    <col min="194" max="195" width="15.1875" bestFit="1" customWidth="1"/>
    <col min="196" max="196" width="13.8125" bestFit="1" customWidth="1"/>
    <col min="197" max="198" width="15.1875" bestFit="1" customWidth="1"/>
    <col min="199" max="199" width="13.8125" bestFit="1" customWidth="1"/>
    <col min="200" max="201" width="15.1875" bestFit="1" customWidth="1"/>
    <col min="202" max="202" width="13.8125" bestFit="1" customWidth="1"/>
    <col min="203" max="204" width="15.1875" bestFit="1" customWidth="1"/>
    <col min="205" max="205" width="13.8125" bestFit="1" customWidth="1"/>
    <col min="206" max="207" width="15.1875" bestFit="1" customWidth="1"/>
    <col min="208" max="208" width="13.8125" bestFit="1" customWidth="1"/>
    <col min="209" max="210" width="15.1875" bestFit="1" customWidth="1"/>
    <col min="211" max="211" width="13.8125" bestFit="1" customWidth="1"/>
    <col min="212" max="213" width="15.1875" bestFit="1" customWidth="1"/>
    <col min="214" max="214" width="13.8125" bestFit="1" customWidth="1"/>
    <col min="215" max="216" width="15.1875" bestFit="1" customWidth="1"/>
    <col min="217" max="217" width="13.8125" bestFit="1" customWidth="1"/>
    <col min="218" max="219" width="15.1875" bestFit="1" customWidth="1"/>
    <col min="220" max="220" width="13.8125" bestFit="1" customWidth="1"/>
    <col min="221" max="222" width="15.1875" bestFit="1" customWidth="1"/>
    <col min="223" max="223" width="13.8125" bestFit="1" customWidth="1"/>
    <col min="224" max="225" width="15.1875" bestFit="1" customWidth="1"/>
    <col min="226" max="226" width="13.8125" bestFit="1" customWidth="1"/>
    <col min="227" max="228" width="15.1875" bestFit="1" customWidth="1"/>
    <col min="229" max="229" width="13.8125" bestFit="1" customWidth="1"/>
    <col min="230" max="231" width="15.1875" bestFit="1" customWidth="1"/>
    <col min="232" max="232" width="13.8125" bestFit="1" customWidth="1"/>
    <col min="233" max="234" width="15.1875" bestFit="1" customWidth="1"/>
    <col min="235" max="235" width="13.8125" bestFit="1" customWidth="1"/>
    <col min="236" max="237" width="15.1875" bestFit="1" customWidth="1"/>
    <col min="238" max="238" width="13.8125" bestFit="1" customWidth="1"/>
    <col min="239" max="240" width="15.1875" bestFit="1" customWidth="1"/>
    <col min="241" max="241" width="13.8125" bestFit="1" customWidth="1"/>
    <col min="242" max="243" width="15.1875" bestFit="1" customWidth="1"/>
    <col min="244" max="244" width="13.8125" bestFit="1" customWidth="1"/>
    <col min="245" max="246" width="15.1875" bestFit="1" customWidth="1"/>
    <col min="247" max="247" width="13.8125" bestFit="1" customWidth="1"/>
    <col min="248" max="249" width="15.1875" bestFit="1" customWidth="1"/>
    <col min="250" max="250" width="13.8125" bestFit="1" customWidth="1"/>
    <col min="251" max="252" width="15.1875" bestFit="1" customWidth="1"/>
    <col min="253" max="253" width="13.8125" bestFit="1" customWidth="1"/>
    <col min="254" max="255" width="15.1875" bestFit="1" customWidth="1"/>
    <col min="256" max="256" width="13.8125" bestFit="1" customWidth="1"/>
    <col min="257" max="258" width="15.1875" bestFit="1" customWidth="1"/>
    <col min="259" max="259" width="13.8125" bestFit="1" customWidth="1"/>
    <col min="260" max="261" width="15.1875" bestFit="1" customWidth="1"/>
    <col min="262" max="262" width="13.8125" bestFit="1" customWidth="1"/>
    <col min="263" max="264" width="15.1875" bestFit="1" customWidth="1"/>
    <col min="265" max="265" width="13.8125" bestFit="1" customWidth="1"/>
    <col min="266" max="267" width="15.1875" bestFit="1" customWidth="1"/>
    <col min="268" max="268" width="13.8125" bestFit="1" customWidth="1"/>
    <col min="269" max="270" width="15.1875" bestFit="1" customWidth="1"/>
    <col min="271" max="271" width="13.8125" bestFit="1" customWidth="1"/>
    <col min="272" max="273" width="15.1875" bestFit="1" customWidth="1"/>
    <col min="274" max="274" width="13.8125" bestFit="1" customWidth="1"/>
    <col min="275" max="276" width="15.1875" bestFit="1" customWidth="1"/>
    <col min="277" max="277" width="13.8125" bestFit="1" customWidth="1"/>
    <col min="278" max="279" width="15.1875" bestFit="1" customWidth="1"/>
    <col min="280" max="280" width="13.8125" bestFit="1" customWidth="1"/>
    <col min="281" max="282" width="15.1875" bestFit="1" customWidth="1"/>
    <col min="283" max="283" width="13.8125" bestFit="1" customWidth="1"/>
    <col min="284" max="285" width="15.1875" bestFit="1" customWidth="1"/>
    <col min="286" max="286" width="13.8125" bestFit="1" customWidth="1"/>
    <col min="287" max="288" width="15.1875" bestFit="1" customWidth="1"/>
    <col min="289" max="289" width="13.8125" bestFit="1" customWidth="1"/>
    <col min="290" max="291" width="15.1875" bestFit="1" customWidth="1"/>
    <col min="292" max="292" width="13.8125" bestFit="1" customWidth="1"/>
    <col min="293" max="294" width="15.1875" bestFit="1" customWidth="1"/>
    <col min="295" max="295" width="13.8125" bestFit="1" customWidth="1"/>
    <col min="296" max="297" width="15.1875" bestFit="1" customWidth="1"/>
    <col min="298" max="298" width="13.8125" bestFit="1" customWidth="1"/>
    <col min="299" max="300" width="15.1875" bestFit="1" customWidth="1"/>
    <col min="301" max="301" width="13.8125" bestFit="1" customWidth="1"/>
    <col min="302" max="303" width="15.1875" bestFit="1" customWidth="1"/>
    <col min="304" max="304" width="13.8125" bestFit="1" customWidth="1"/>
    <col min="305" max="306" width="15.1875" bestFit="1" customWidth="1"/>
    <col min="307" max="307" width="13.8125" bestFit="1" customWidth="1"/>
    <col min="308" max="309" width="15.1875" bestFit="1" customWidth="1"/>
    <col min="310" max="310" width="13.8125" bestFit="1" customWidth="1"/>
    <col min="311" max="312" width="15.1875" bestFit="1" customWidth="1"/>
    <col min="313" max="313" width="13.8125" bestFit="1" customWidth="1"/>
    <col min="314" max="315" width="15.1875" bestFit="1" customWidth="1"/>
    <col min="316" max="316" width="13.8125" bestFit="1" customWidth="1"/>
    <col min="317" max="318" width="15.1875" bestFit="1" customWidth="1"/>
    <col min="319" max="319" width="13.8125" bestFit="1" customWidth="1"/>
    <col min="320" max="321" width="15.1875" bestFit="1" customWidth="1"/>
    <col min="322" max="322" width="13.8125" bestFit="1" customWidth="1"/>
    <col min="323" max="324" width="15.1875" bestFit="1" customWidth="1"/>
    <col min="325" max="325" width="13.8125" bestFit="1" customWidth="1"/>
    <col min="326" max="327" width="15.1875" bestFit="1" customWidth="1"/>
    <col min="328" max="328" width="13.8125" bestFit="1" customWidth="1"/>
    <col min="329" max="330" width="15.1875" bestFit="1" customWidth="1"/>
    <col min="331" max="331" width="13.8125" bestFit="1" customWidth="1"/>
    <col min="332" max="333" width="15.1875" bestFit="1" customWidth="1"/>
    <col min="334" max="334" width="13.8125" bestFit="1" customWidth="1"/>
    <col min="335" max="336" width="15.1875" bestFit="1" customWidth="1"/>
    <col min="337" max="337" width="13.8125" bestFit="1" customWidth="1"/>
    <col min="338" max="339" width="15.1875" bestFit="1" customWidth="1"/>
    <col min="340" max="340" width="13.8125" bestFit="1" customWidth="1"/>
    <col min="341" max="342" width="15.1875" bestFit="1" customWidth="1"/>
    <col min="343" max="343" width="13.8125" bestFit="1" customWidth="1"/>
    <col min="344" max="345" width="15.1875" bestFit="1" customWidth="1"/>
    <col min="346" max="346" width="13.8125" bestFit="1" customWidth="1"/>
    <col min="347" max="348" width="15.1875" bestFit="1" customWidth="1"/>
    <col min="349" max="349" width="13.8125" bestFit="1" customWidth="1"/>
    <col min="350" max="351" width="15.1875" bestFit="1" customWidth="1"/>
    <col min="352" max="352" width="13.8125" bestFit="1" customWidth="1"/>
    <col min="353" max="354" width="15.1875" bestFit="1" customWidth="1"/>
    <col min="355" max="355" width="13.8125" bestFit="1" customWidth="1"/>
    <col min="356" max="357" width="15.1875" bestFit="1" customWidth="1"/>
    <col min="358" max="358" width="13.8125" bestFit="1" customWidth="1"/>
    <col min="359" max="360" width="15.1875" bestFit="1" customWidth="1"/>
    <col min="361" max="361" width="13.8125" bestFit="1" customWidth="1"/>
    <col min="362" max="363" width="15.1875" bestFit="1" customWidth="1"/>
    <col min="364" max="364" width="13.8125" bestFit="1" customWidth="1"/>
    <col min="365" max="366" width="15.1875" bestFit="1" customWidth="1"/>
    <col min="367" max="367" width="13.8125" bestFit="1" customWidth="1"/>
    <col min="368" max="369" width="15.1875" bestFit="1" customWidth="1"/>
    <col min="370" max="370" width="13.8125" bestFit="1" customWidth="1"/>
    <col min="371" max="372" width="15.1875" bestFit="1" customWidth="1"/>
    <col min="373" max="373" width="13.8125" bestFit="1" customWidth="1"/>
    <col min="374" max="375" width="15.1875" bestFit="1" customWidth="1"/>
    <col min="376" max="376" width="13.8125" bestFit="1" customWidth="1"/>
    <col min="377" max="378" width="15.1875" bestFit="1" customWidth="1"/>
    <col min="379" max="379" width="13.8125" bestFit="1" customWidth="1"/>
    <col min="380" max="381" width="15.1875" bestFit="1" customWidth="1"/>
    <col min="382" max="382" width="13.8125" bestFit="1" customWidth="1"/>
    <col min="383" max="384" width="15.1875" bestFit="1" customWidth="1"/>
    <col min="385" max="385" width="13.8125" bestFit="1" customWidth="1"/>
    <col min="386" max="387" width="15.1875" bestFit="1" customWidth="1"/>
    <col min="388" max="388" width="13.8125" bestFit="1" customWidth="1"/>
    <col min="389" max="390" width="15.1875" bestFit="1" customWidth="1"/>
    <col min="391" max="391" width="13.8125" bestFit="1" customWidth="1"/>
    <col min="392" max="393" width="15.1875" bestFit="1" customWidth="1"/>
    <col min="394" max="394" width="13.8125" bestFit="1" customWidth="1"/>
    <col min="395" max="396" width="15.1875" bestFit="1" customWidth="1"/>
    <col min="397" max="397" width="13.8125" bestFit="1" customWidth="1"/>
    <col min="398" max="399" width="15.1875" bestFit="1" customWidth="1"/>
    <col min="400" max="400" width="13.8125" bestFit="1" customWidth="1"/>
    <col min="401" max="402" width="15.1875" bestFit="1" customWidth="1"/>
    <col min="403" max="403" width="13.8125" bestFit="1" customWidth="1"/>
    <col min="404" max="405" width="15.1875" bestFit="1" customWidth="1"/>
    <col min="406" max="406" width="13.8125" bestFit="1" customWidth="1"/>
    <col min="407" max="408" width="15.1875" bestFit="1" customWidth="1"/>
    <col min="409" max="409" width="13.8125" bestFit="1" customWidth="1"/>
    <col min="410" max="411" width="15.1875" bestFit="1" customWidth="1"/>
    <col min="412" max="412" width="13.8125" bestFit="1" customWidth="1"/>
    <col min="413" max="414" width="15.1875" bestFit="1" customWidth="1"/>
    <col min="415" max="415" width="13.8125" bestFit="1" customWidth="1"/>
    <col min="416" max="417" width="15.1875" bestFit="1" customWidth="1"/>
    <col min="418" max="418" width="13.8125" bestFit="1" customWidth="1"/>
    <col min="419" max="420" width="15.1875" bestFit="1" customWidth="1"/>
    <col min="421" max="421" width="13.8125" bestFit="1" customWidth="1"/>
    <col min="422" max="423" width="15.1875" bestFit="1" customWidth="1"/>
    <col min="424" max="424" width="13.8125" bestFit="1" customWidth="1"/>
    <col min="425" max="426" width="15.1875" bestFit="1" customWidth="1"/>
    <col min="427" max="427" width="13.8125" bestFit="1" customWidth="1"/>
    <col min="428" max="429" width="15.1875" bestFit="1" customWidth="1"/>
    <col min="430" max="430" width="13.8125" bestFit="1" customWidth="1"/>
    <col min="431" max="432" width="15.1875" bestFit="1" customWidth="1"/>
    <col min="433" max="433" width="13.8125" bestFit="1" customWidth="1"/>
    <col min="434" max="435" width="15.1875" bestFit="1" customWidth="1"/>
    <col min="436" max="436" width="13.8125" bestFit="1" customWidth="1"/>
    <col min="437" max="438" width="15.1875" bestFit="1" customWidth="1"/>
    <col min="439" max="439" width="13.8125" bestFit="1" customWidth="1"/>
    <col min="440" max="441" width="15.1875" bestFit="1" customWidth="1"/>
    <col min="442" max="442" width="13.8125" bestFit="1" customWidth="1"/>
    <col min="443" max="444" width="15.1875" bestFit="1" customWidth="1"/>
    <col min="445" max="445" width="13.8125" bestFit="1" customWidth="1"/>
    <col min="446" max="447" width="15.1875" bestFit="1" customWidth="1"/>
    <col min="448" max="448" width="13.8125" bestFit="1" customWidth="1"/>
    <col min="449" max="450" width="15.1875" bestFit="1" customWidth="1"/>
    <col min="451" max="451" width="13.8125" bestFit="1" customWidth="1"/>
    <col min="452" max="453" width="15.1875" bestFit="1" customWidth="1"/>
    <col min="454" max="454" width="13.8125" bestFit="1" customWidth="1"/>
    <col min="455" max="456" width="15.1875" bestFit="1" customWidth="1"/>
    <col min="457" max="457" width="13.8125" bestFit="1" customWidth="1"/>
    <col min="458" max="459" width="15.1875" bestFit="1" customWidth="1"/>
    <col min="460" max="460" width="13.8125" bestFit="1" customWidth="1"/>
    <col min="461" max="462" width="15.1875" bestFit="1" customWidth="1"/>
    <col min="463" max="463" width="13.8125" bestFit="1" customWidth="1"/>
    <col min="464" max="465" width="15.1875" bestFit="1" customWidth="1"/>
    <col min="466" max="466" width="13.8125" bestFit="1" customWidth="1"/>
    <col min="467" max="468" width="15.1875" bestFit="1" customWidth="1"/>
    <col min="469" max="469" width="13.8125" bestFit="1" customWidth="1"/>
    <col min="470" max="471" width="15.1875" bestFit="1" customWidth="1"/>
    <col min="472" max="472" width="13.8125" bestFit="1" customWidth="1"/>
    <col min="473" max="474" width="15.1875" bestFit="1" customWidth="1"/>
    <col min="475" max="475" width="13.8125" bestFit="1" customWidth="1"/>
    <col min="476" max="477" width="15.1875" bestFit="1" customWidth="1"/>
    <col min="478" max="478" width="13.8125" bestFit="1" customWidth="1"/>
    <col min="479" max="480" width="15.1875" bestFit="1" customWidth="1"/>
    <col min="481" max="481" width="13.8125" bestFit="1" customWidth="1"/>
    <col min="482" max="483" width="15.1875" bestFit="1" customWidth="1"/>
    <col min="484" max="484" width="13.8125" bestFit="1" customWidth="1"/>
    <col min="485" max="486" width="15.1875" bestFit="1" customWidth="1"/>
    <col min="487" max="487" width="13.8125" bestFit="1" customWidth="1"/>
    <col min="488" max="489" width="15.1875" bestFit="1" customWidth="1"/>
    <col min="490" max="490" width="13.8125" bestFit="1" customWidth="1"/>
    <col min="491" max="492" width="15.1875" bestFit="1" customWidth="1"/>
    <col min="493" max="493" width="13.8125" bestFit="1" customWidth="1"/>
    <col min="494" max="495" width="15.1875" bestFit="1" customWidth="1"/>
    <col min="496" max="496" width="13.8125" bestFit="1" customWidth="1"/>
    <col min="497" max="498" width="15.1875" bestFit="1" customWidth="1"/>
    <col min="499" max="499" width="13.8125" bestFit="1" customWidth="1"/>
    <col min="500" max="501" width="15.1875" bestFit="1" customWidth="1"/>
    <col min="502" max="502" width="13.8125" bestFit="1" customWidth="1"/>
    <col min="503" max="504" width="15.1875" bestFit="1" customWidth="1"/>
    <col min="505" max="505" width="13.8125" bestFit="1" customWidth="1"/>
    <col min="506" max="507" width="15.1875" bestFit="1" customWidth="1"/>
    <col min="508" max="508" width="13.8125" bestFit="1" customWidth="1"/>
    <col min="509" max="510" width="15.1875" bestFit="1" customWidth="1"/>
    <col min="511" max="511" width="13.8125" bestFit="1" customWidth="1"/>
    <col min="512" max="513" width="15.1875" bestFit="1" customWidth="1"/>
    <col min="514" max="514" width="13.8125" bestFit="1" customWidth="1"/>
    <col min="515" max="516" width="15.1875" bestFit="1" customWidth="1"/>
    <col min="517" max="517" width="13.8125" bestFit="1" customWidth="1"/>
    <col min="518" max="519" width="15.1875" bestFit="1" customWidth="1"/>
    <col min="520" max="520" width="13.8125" bestFit="1" customWidth="1"/>
    <col min="521" max="522" width="15.1875" bestFit="1" customWidth="1"/>
    <col min="523" max="523" width="13.8125" bestFit="1" customWidth="1"/>
    <col min="524" max="525" width="15.1875" bestFit="1" customWidth="1"/>
    <col min="526" max="526" width="13.8125" bestFit="1" customWidth="1"/>
    <col min="527" max="528" width="15.1875" bestFit="1" customWidth="1"/>
    <col min="529" max="529" width="13.8125" bestFit="1" customWidth="1"/>
    <col min="530" max="531" width="15.1875" bestFit="1" customWidth="1"/>
    <col min="532" max="532" width="13.8125" bestFit="1" customWidth="1"/>
    <col min="533" max="534" width="15.1875" bestFit="1" customWidth="1"/>
    <col min="535" max="535" width="13.8125" bestFit="1" customWidth="1"/>
    <col min="536" max="537" width="15.1875" bestFit="1" customWidth="1"/>
    <col min="538" max="538" width="13.8125" bestFit="1" customWidth="1"/>
    <col min="539" max="540" width="15.1875" bestFit="1" customWidth="1"/>
    <col min="541" max="541" width="13.8125" bestFit="1" customWidth="1"/>
    <col min="542" max="543" width="15.1875" bestFit="1" customWidth="1"/>
    <col min="544" max="544" width="13.8125" bestFit="1" customWidth="1"/>
    <col min="545" max="546" width="15.1875" bestFit="1" customWidth="1"/>
    <col min="547" max="547" width="13.8125" bestFit="1" customWidth="1"/>
    <col min="548" max="549" width="15.1875" bestFit="1" customWidth="1"/>
    <col min="550" max="550" width="13.8125" bestFit="1" customWidth="1"/>
    <col min="551" max="552" width="15.1875" bestFit="1" customWidth="1"/>
    <col min="553" max="553" width="13.8125" bestFit="1" customWidth="1"/>
    <col min="554" max="555" width="15.1875" bestFit="1" customWidth="1"/>
    <col min="556" max="556" width="13.8125" bestFit="1" customWidth="1"/>
    <col min="557" max="558" width="15.1875" bestFit="1" customWidth="1"/>
    <col min="559" max="559" width="13.8125" bestFit="1" customWidth="1"/>
    <col min="560" max="561" width="15.1875" bestFit="1" customWidth="1"/>
    <col min="562" max="562" width="13.8125" bestFit="1" customWidth="1"/>
    <col min="563" max="564" width="15.1875" bestFit="1" customWidth="1"/>
    <col min="565" max="565" width="13.8125" bestFit="1" customWidth="1"/>
    <col min="566" max="567" width="15.1875" bestFit="1" customWidth="1"/>
    <col min="568" max="568" width="13.8125" bestFit="1" customWidth="1"/>
    <col min="569" max="570" width="15.1875" bestFit="1" customWidth="1"/>
    <col min="571" max="571" width="19" bestFit="1" customWidth="1"/>
    <col min="572" max="573" width="20.1875" bestFit="1" customWidth="1"/>
    <col min="574" max="574" width="13.8125" bestFit="1" customWidth="1"/>
    <col min="575" max="576" width="15.1875" bestFit="1" customWidth="1"/>
    <col min="577" max="577" width="13.8125" bestFit="1" customWidth="1"/>
    <col min="578" max="579" width="15.1875" bestFit="1" customWidth="1"/>
    <col min="580" max="580" width="13.8125" bestFit="1" customWidth="1"/>
    <col min="581" max="582" width="15.1875" bestFit="1" customWidth="1"/>
    <col min="583" max="583" width="13.8125" bestFit="1" customWidth="1"/>
    <col min="584" max="585" width="15.1875" bestFit="1" customWidth="1"/>
    <col min="586" max="586" width="13.8125" bestFit="1" customWidth="1"/>
    <col min="587" max="588" width="15.1875" bestFit="1" customWidth="1"/>
    <col min="589" max="589" width="13.8125" bestFit="1" customWidth="1"/>
    <col min="590" max="591" width="15.1875" bestFit="1" customWidth="1"/>
    <col min="592" max="592" width="13.8125" bestFit="1" customWidth="1"/>
    <col min="593" max="594" width="15.1875" bestFit="1" customWidth="1"/>
    <col min="595" max="595" width="13.8125" bestFit="1" customWidth="1"/>
    <col min="596" max="597" width="15.1875" bestFit="1" customWidth="1"/>
    <col min="598" max="598" width="13.8125" bestFit="1" customWidth="1"/>
    <col min="599" max="600" width="15.1875" bestFit="1" customWidth="1"/>
    <col min="601" max="601" width="13.8125" bestFit="1" customWidth="1"/>
    <col min="602" max="603" width="15.1875" bestFit="1" customWidth="1"/>
    <col min="604" max="604" width="13.8125" bestFit="1" customWidth="1"/>
    <col min="605" max="606" width="15.1875" bestFit="1" customWidth="1"/>
    <col min="607" max="607" width="13.8125" bestFit="1" customWidth="1"/>
    <col min="608" max="609" width="15.1875" bestFit="1" customWidth="1"/>
    <col min="610" max="610" width="13.8125" bestFit="1" customWidth="1"/>
    <col min="611" max="612" width="15.1875" bestFit="1" customWidth="1"/>
    <col min="613" max="613" width="13.8125" bestFit="1" customWidth="1"/>
    <col min="614" max="615" width="15.1875" bestFit="1" customWidth="1"/>
    <col min="616" max="616" width="13.8125" bestFit="1" customWidth="1"/>
    <col min="617" max="618" width="15.1875" bestFit="1" customWidth="1"/>
    <col min="619" max="619" width="13.8125" bestFit="1" customWidth="1"/>
    <col min="620" max="621" width="15.1875" bestFit="1" customWidth="1"/>
    <col min="622" max="622" width="13.8125" bestFit="1" customWidth="1"/>
    <col min="623" max="624" width="15.1875" bestFit="1" customWidth="1"/>
    <col min="625" max="625" width="13.8125" bestFit="1" customWidth="1"/>
    <col min="626" max="627" width="15.1875" bestFit="1" customWidth="1"/>
    <col min="628" max="628" width="13.8125" bestFit="1" customWidth="1"/>
    <col min="629" max="630" width="15.1875" bestFit="1" customWidth="1"/>
    <col min="631" max="631" width="13.8125" bestFit="1" customWidth="1"/>
    <col min="632" max="633" width="15.1875" bestFit="1" customWidth="1"/>
    <col min="634" max="634" width="13.8125" bestFit="1" customWidth="1"/>
    <col min="635" max="636" width="15.1875" bestFit="1" customWidth="1"/>
    <col min="637" max="637" width="13.8125" bestFit="1" customWidth="1"/>
    <col min="638" max="639" width="15.1875" bestFit="1" customWidth="1"/>
    <col min="640" max="640" width="13.8125" bestFit="1" customWidth="1"/>
    <col min="641" max="642" width="15.1875" bestFit="1" customWidth="1"/>
    <col min="643" max="643" width="13.8125" bestFit="1" customWidth="1"/>
    <col min="644" max="645" width="15.1875" bestFit="1" customWidth="1"/>
    <col min="646" max="646" width="13.8125" bestFit="1" customWidth="1"/>
    <col min="647" max="648" width="15.1875" bestFit="1" customWidth="1"/>
    <col min="649" max="649" width="13.8125" bestFit="1" customWidth="1"/>
    <col min="650" max="651" width="15.1875" bestFit="1" customWidth="1"/>
    <col min="652" max="652" width="13.8125" bestFit="1" customWidth="1"/>
    <col min="653" max="654" width="15.1875" bestFit="1" customWidth="1"/>
    <col min="655" max="655" width="13.8125" bestFit="1" customWidth="1"/>
    <col min="656" max="657" width="15.1875" bestFit="1" customWidth="1"/>
    <col min="658" max="658" width="13.8125" bestFit="1" customWidth="1"/>
    <col min="659" max="660" width="15.1875" bestFit="1" customWidth="1"/>
    <col min="661" max="661" width="13.8125" bestFit="1" customWidth="1"/>
    <col min="662" max="663" width="15.1875" bestFit="1" customWidth="1"/>
    <col min="664" max="664" width="13.8125" bestFit="1" customWidth="1"/>
    <col min="665" max="666" width="15.1875" bestFit="1" customWidth="1"/>
    <col min="667" max="667" width="13.8125" bestFit="1" customWidth="1"/>
    <col min="668" max="669" width="15.1875" bestFit="1" customWidth="1"/>
    <col min="670" max="670" width="13.8125" bestFit="1" customWidth="1"/>
    <col min="671" max="672" width="15.1875" bestFit="1" customWidth="1"/>
    <col min="673" max="673" width="13.8125" bestFit="1" customWidth="1"/>
    <col min="674" max="675" width="15.1875" bestFit="1" customWidth="1"/>
    <col min="676" max="676" width="13.8125" bestFit="1" customWidth="1"/>
    <col min="677" max="678" width="15.1875" bestFit="1" customWidth="1"/>
    <col min="679" max="679" width="13.8125" bestFit="1" customWidth="1"/>
    <col min="680" max="681" width="15.1875" bestFit="1" customWidth="1"/>
    <col min="682" max="682" width="13.8125" bestFit="1" customWidth="1"/>
    <col min="683" max="684" width="15.1875" bestFit="1" customWidth="1"/>
    <col min="685" max="685" width="13.8125" bestFit="1" customWidth="1"/>
    <col min="686" max="687" width="15.1875" bestFit="1" customWidth="1"/>
    <col min="688" max="688" width="13.8125" bestFit="1" customWidth="1"/>
    <col min="689" max="690" width="15.1875" bestFit="1" customWidth="1"/>
    <col min="691" max="691" width="13.8125" bestFit="1" customWidth="1"/>
    <col min="692" max="693" width="15.1875" bestFit="1" customWidth="1"/>
    <col min="694" max="694" width="13.8125" bestFit="1" customWidth="1"/>
    <col min="695" max="696" width="15.1875" bestFit="1" customWidth="1"/>
    <col min="697" max="697" width="13.8125" bestFit="1" customWidth="1"/>
    <col min="698" max="699" width="15.1875" bestFit="1" customWidth="1"/>
    <col min="700" max="700" width="13.8125" bestFit="1" customWidth="1"/>
    <col min="701" max="702" width="15.1875" bestFit="1" customWidth="1"/>
    <col min="703" max="703" width="13.8125" bestFit="1" customWidth="1"/>
    <col min="704" max="705" width="15.1875" bestFit="1" customWidth="1"/>
    <col min="706" max="706" width="13.8125" bestFit="1" customWidth="1"/>
    <col min="707" max="708" width="15.1875" bestFit="1" customWidth="1"/>
    <col min="709" max="709" width="13.8125" bestFit="1" customWidth="1"/>
    <col min="710" max="711" width="15.1875" bestFit="1" customWidth="1"/>
    <col min="712" max="712" width="13.8125" bestFit="1" customWidth="1"/>
    <col min="713" max="714" width="15.1875" bestFit="1" customWidth="1"/>
    <col min="715" max="715" width="13.8125" bestFit="1" customWidth="1"/>
    <col min="716" max="717" width="15.1875" bestFit="1" customWidth="1"/>
    <col min="718" max="718" width="13.8125" bestFit="1" customWidth="1"/>
    <col min="719" max="720" width="15.1875" bestFit="1" customWidth="1"/>
    <col min="721" max="721" width="13.8125" bestFit="1" customWidth="1"/>
    <col min="722" max="723" width="15.1875" bestFit="1" customWidth="1"/>
    <col min="724" max="724" width="13.8125" bestFit="1" customWidth="1"/>
    <col min="725" max="726" width="15.1875" bestFit="1" customWidth="1"/>
    <col min="727" max="727" width="13.8125" bestFit="1" customWidth="1"/>
    <col min="728" max="729" width="15.1875" bestFit="1" customWidth="1"/>
    <col min="730" max="730" width="13.8125" bestFit="1" customWidth="1"/>
    <col min="731" max="732" width="15.1875" bestFit="1" customWidth="1"/>
    <col min="733" max="733" width="13.8125" bestFit="1" customWidth="1"/>
    <col min="734" max="735" width="15.1875" bestFit="1" customWidth="1"/>
    <col min="736" max="736" width="13.8125" bestFit="1" customWidth="1"/>
    <col min="737" max="738" width="15.1875" bestFit="1" customWidth="1"/>
    <col min="739" max="739" width="13.8125" bestFit="1" customWidth="1"/>
    <col min="740" max="741" width="15.1875" bestFit="1" customWidth="1"/>
    <col min="742" max="742" width="13.8125" bestFit="1" customWidth="1"/>
    <col min="743" max="744" width="15.1875" bestFit="1" customWidth="1"/>
    <col min="745" max="745" width="13.8125" bestFit="1" customWidth="1"/>
    <col min="746" max="747" width="15.1875" bestFit="1" customWidth="1"/>
    <col min="748" max="748" width="13.8125" bestFit="1" customWidth="1"/>
    <col min="749" max="750" width="15.1875" bestFit="1" customWidth="1"/>
    <col min="751" max="751" width="13.8125" bestFit="1" customWidth="1"/>
    <col min="752" max="753" width="15.1875" bestFit="1" customWidth="1"/>
    <col min="754" max="754" width="13.8125" bestFit="1" customWidth="1"/>
    <col min="755" max="756" width="15.1875" bestFit="1" customWidth="1"/>
    <col min="757" max="757" width="13.8125" bestFit="1" customWidth="1"/>
    <col min="758" max="759" width="15.1875" bestFit="1" customWidth="1"/>
    <col min="760" max="760" width="13.8125" bestFit="1" customWidth="1"/>
    <col min="761" max="762" width="15.1875" bestFit="1" customWidth="1"/>
    <col min="763" max="763" width="13.8125" bestFit="1" customWidth="1"/>
    <col min="764" max="765" width="15.1875" bestFit="1" customWidth="1"/>
    <col min="766" max="766" width="13.8125" bestFit="1" customWidth="1"/>
    <col min="767" max="768" width="15.1875" bestFit="1" customWidth="1"/>
    <col min="769" max="769" width="13.8125" bestFit="1" customWidth="1"/>
    <col min="770" max="771" width="15.1875" bestFit="1" customWidth="1"/>
    <col min="772" max="772" width="13.8125" bestFit="1" customWidth="1"/>
    <col min="773" max="774" width="15.1875" bestFit="1" customWidth="1"/>
    <col min="775" max="775" width="13.8125" bestFit="1" customWidth="1"/>
    <col min="776" max="777" width="15.1875" bestFit="1" customWidth="1"/>
    <col min="778" max="778" width="13.8125" bestFit="1" customWidth="1"/>
    <col min="779" max="780" width="15.1875" bestFit="1" customWidth="1"/>
    <col min="781" max="781" width="13.8125" bestFit="1" customWidth="1"/>
    <col min="782" max="783" width="15.1875" bestFit="1" customWidth="1"/>
    <col min="784" max="784" width="13.8125" bestFit="1" customWidth="1"/>
    <col min="785" max="786" width="15.1875" bestFit="1" customWidth="1"/>
    <col min="787" max="787" width="13.8125" bestFit="1" customWidth="1"/>
    <col min="788" max="789" width="15.1875" bestFit="1" customWidth="1"/>
    <col min="790" max="790" width="13.8125" bestFit="1" customWidth="1"/>
    <col min="791" max="792" width="15.1875" bestFit="1" customWidth="1"/>
    <col min="793" max="793" width="13.8125" bestFit="1" customWidth="1"/>
    <col min="794" max="795" width="15.1875" bestFit="1" customWidth="1"/>
    <col min="796" max="796" width="13.8125" bestFit="1" customWidth="1"/>
    <col min="797" max="798" width="15.1875" bestFit="1" customWidth="1"/>
    <col min="799" max="799" width="13.8125" bestFit="1" customWidth="1"/>
    <col min="800" max="801" width="15.1875" bestFit="1" customWidth="1"/>
    <col min="802" max="802" width="13.8125" bestFit="1" customWidth="1"/>
    <col min="803" max="804" width="15.1875" bestFit="1" customWidth="1"/>
    <col min="805" max="805" width="13.8125" bestFit="1" customWidth="1"/>
    <col min="806" max="807" width="15.1875" bestFit="1" customWidth="1"/>
    <col min="808" max="808" width="13.8125" bestFit="1" customWidth="1"/>
    <col min="809" max="810" width="15.1875" bestFit="1" customWidth="1"/>
    <col min="811" max="811" width="13.8125" bestFit="1" customWidth="1"/>
    <col min="812" max="813" width="15.1875" bestFit="1" customWidth="1"/>
    <col min="814" max="814" width="13.8125" bestFit="1" customWidth="1"/>
    <col min="815" max="816" width="15.1875" bestFit="1" customWidth="1"/>
    <col min="817" max="817" width="13.8125" bestFit="1" customWidth="1"/>
    <col min="818" max="819" width="15.1875" bestFit="1" customWidth="1"/>
    <col min="820" max="820" width="13.8125" bestFit="1" customWidth="1"/>
    <col min="821" max="822" width="15.1875" bestFit="1" customWidth="1"/>
    <col min="823" max="823" width="13.8125" bestFit="1" customWidth="1"/>
    <col min="824" max="825" width="15.1875" bestFit="1" customWidth="1"/>
    <col min="826" max="826" width="13.8125" bestFit="1" customWidth="1"/>
    <col min="827" max="828" width="15.1875" bestFit="1" customWidth="1"/>
    <col min="829" max="829" width="13.8125" bestFit="1" customWidth="1"/>
    <col min="830" max="831" width="15.1875" bestFit="1" customWidth="1"/>
    <col min="832" max="832" width="13.8125" bestFit="1" customWidth="1"/>
    <col min="833" max="834" width="15.1875" bestFit="1" customWidth="1"/>
    <col min="835" max="835" width="13.8125" bestFit="1" customWidth="1"/>
    <col min="836" max="837" width="15.1875" bestFit="1" customWidth="1"/>
    <col min="838" max="838" width="13.8125" bestFit="1" customWidth="1"/>
    <col min="839" max="840" width="15.1875" bestFit="1" customWidth="1"/>
    <col min="841" max="841" width="13.8125" bestFit="1" customWidth="1"/>
    <col min="842" max="843" width="15.1875" bestFit="1" customWidth="1"/>
    <col min="844" max="844" width="13.8125" bestFit="1" customWidth="1"/>
    <col min="845" max="846" width="15.1875" bestFit="1" customWidth="1"/>
    <col min="847" max="847" width="13.8125" bestFit="1" customWidth="1"/>
    <col min="848" max="849" width="15.1875" bestFit="1" customWidth="1"/>
    <col min="850" max="850" width="13.8125" bestFit="1" customWidth="1"/>
    <col min="851" max="852" width="15.1875" bestFit="1" customWidth="1"/>
    <col min="853" max="853" width="13.8125" bestFit="1" customWidth="1"/>
    <col min="854" max="855" width="15.1875" bestFit="1" customWidth="1"/>
    <col min="856" max="856" width="13.8125" bestFit="1" customWidth="1"/>
    <col min="857" max="858" width="15.1875" bestFit="1" customWidth="1"/>
    <col min="859" max="859" width="13.8125" bestFit="1" customWidth="1"/>
    <col min="860" max="861" width="15.1875" bestFit="1" customWidth="1"/>
    <col min="862" max="862" width="13.8125" bestFit="1" customWidth="1"/>
    <col min="863" max="864" width="15.1875" bestFit="1" customWidth="1"/>
    <col min="865" max="865" width="13.8125" bestFit="1" customWidth="1"/>
    <col min="866" max="867" width="15.1875" bestFit="1" customWidth="1"/>
    <col min="868" max="868" width="13.8125" bestFit="1" customWidth="1"/>
    <col min="869" max="870" width="15.1875" bestFit="1" customWidth="1"/>
    <col min="871" max="871" width="13.8125" bestFit="1" customWidth="1"/>
    <col min="872" max="873" width="15.1875" bestFit="1" customWidth="1"/>
    <col min="874" max="874" width="13.8125" bestFit="1" customWidth="1"/>
    <col min="875" max="876" width="15.1875" bestFit="1" customWidth="1"/>
    <col min="877" max="877" width="13.8125" bestFit="1" customWidth="1"/>
    <col min="878" max="879" width="15.1875" bestFit="1" customWidth="1"/>
    <col min="880" max="880" width="13.8125" bestFit="1" customWidth="1"/>
    <col min="881" max="882" width="15.1875" bestFit="1" customWidth="1"/>
    <col min="883" max="883" width="13.8125" bestFit="1" customWidth="1"/>
    <col min="884" max="885" width="15.1875" bestFit="1" customWidth="1"/>
    <col min="886" max="886" width="13.8125" bestFit="1" customWidth="1"/>
    <col min="887" max="888" width="15.1875" bestFit="1" customWidth="1"/>
    <col min="889" max="889" width="13.8125" bestFit="1" customWidth="1"/>
    <col min="890" max="891" width="15.1875" bestFit="1" customWidth="1"/>
    <col min="892" max="892" width="13.8125" bestFit="1" customWidth="1"/>
    <col min="893" max="894" width="15.1875" bestFit="1" customWidth="1"/>
    <col min="895" max="895" width="13.8125" bestFit="1" customWidth="1"/>
    <col min="896" max="897" width="15.1875" bestFit="1" customWidth="1"/>
    <col min="898" max="898" width="13.8125" bestFit="1" customWidth="1"/>
    <col min="899" max="900" width="15.1875" bestFit="1" customWidth="1"/>
    <col min="901" max="901" width="13.8125" bestFit="1" customWidth="1"/>
    <col min="902" max="903" width="15.1875" bestFit="1" customWidth="1"/>
    <col min="904" max="904" width="13.8125" bestFit="1" customWidth="1"/>
    <col min="905" max="906" width="15.1875" bestFit="1" customWidth="1"/>
    <col min="907" max="907" width="13.8125" bestFit="1" customWidth="1"/>
    <col min="908" max="909" width="15.1875" bestFit="1" customWidth="1"/>
    <col min="910" max="910" width="13.8125" bestFit="1" customWidth="1"/>
    <col min="911" max="912" width="15.1875" bestFit="1" customWidth="1"/>
    <col min="913" max="913" width="13.8125" bestFit="1" customWidth="1"/>
    <col min="914" max="915" width="15.1875" bestFit="1" customWidth="1"/>
    <col min="916" max="916" width="13.8125" bestFit="1" customWidth="1"/>
    <col min="917" max="918" width="15.1875" bestFit="1" customWidth="1"/>
    <col min="919" max="919" width="13.8125" bestFit="1" customWidth="1"/>
    <col min="920" max="921" width="15.1875" bestFit="1" customWidth="1"/>
    <col min="922" max="922" width="13.8125" bestFit="1" customWidth="1"/>
    <col min="923" max="924" width="15.1875" bestFit="1" customWidth="1"/>
    <col min="925" max="925" width="13.8125" bestFit="1" customWidth="1"/>
    <col min="926" max="927" width="15.1875" bestFit="1" customWidth="1"/>
    <col min="928" max="928" width="13.8125" bestFit="1" customWidth="1"/>
    <col min="929" max="930" width="15.1875" bestFit="1" customWidth="1"/>
    <col min="931" max="931" width="13.8125" bestFit="1" customWidth="1"/>
    <col min="932" max="933" width="15.1875" bestFit="1" customWidth="1"/>
    <col min="934" max="934" width="13.8125" bestFit="1" customWidth="1"/>
    <col min="935" max="936" width="15.1875" bestFit="1" customWidth="1"/>
    <col min="937" max="937" width="13.8125" bestFit="1" customWidth="1"/>
    <col min="938" max="939" width="15.1875" bestFit="1" customWidth="1"/>
    <col min="940" max="940" width="13.8125" bestFit="1" customWidth="1"/>
    <col min="941" max="942" width="15.1875" bestFit="1" customWidth="1"/>
    <col min="943" max="943" width="13.8125" bestFit="1" customWidth="1"/>
    <col min="944" max="945" width="15.1875" bestFit="1" customWidth="1"/>
    <col min="946" max="946" width="13.8125" bestFit="1" customWidth="1"/>
    <col min="947" max="948" width="15.1875" bestFit="1" customWidth="1"/>
    <col min="949" max="949" width="13.8125" bestFit="1" customWidth="1"/>
    <col min="950" max="951" width="15.1875" bestFit="1" customWidth="1"/>
    <col min="952" max="952" width="13.8125" bestFit="1" customWidth="1"/>
    <col min="953" max="954" width="15.1875" bestFit="1" customWidth="1"/>
    <col min="955" max="955" width="13.8125" bestFit="1" customWidth="1"/>
    <col min="956" max="957" width="15.1875" bestFit="1" customWidth="1"/>
    <col min="958" max="958" width="13.8125" bestFit="1" customWidth="1"/>
    <col min="959" max="960" width="15.1875" bestFit="1" customWidth="1"/>
    <col min="961" max="961" width="13.8125" bestFit="1" customWidth="1"/>
    <col min="962" max="963" width="15.1875" bestFit="1" customWidth="1"/>
    <col min="964" max="964" width="13.8125" bestFit="1" customWidth="1"/>
    <col min="965" max="966" width="15.1875" bestFit="1" customWidth="1"/>
    <col min="967" max="967" width="13.8125" bestFit="1" customWidth="1"/>
    <col min="968" max="969" width="15.1875" bestFit="1" customWidth="1"/>
    <col min="970" max="970" width="13.8125" bestFit="1" customWidth="1"/>
    <col min="971" max="972" width="15.1875" bestFit="1" customWidth="1"/>
    <col min="973" max="973" width="13.8125" bestFit="1" customWidth="1"/>
    <col min="974" max="975" width="15.1875" bestFit="1" customWidth="1"/>
    <col min="976" max="976" width="13.8125" bestFit="1" customWidth="1"/>
    <col min="977" max="978" width="15.1875" bestFit="1" customWidth="1"/>
    <col min="979" max="979" width="13.8125" bestFit="1" customWidth="1"/>
    <col min="980" max="981" width="15.1875" bestFit="1" customWidth="1"/>
    <col min="982" max="982" width="13.8125" bestFit="1" customWidth="1"/>
    <col min="983" max="984" width="15.1875" bestFit="1" customWidth="1"/>
    <col min="985" max="985" width="13.8125" bestFit="1" customWidth="1"/>
    <col min="986" max="987" width="15.1875" bestFit="1" customWidth="1"/>
    <col min="988" max="988" width="13.8125" bestFit="1" customWidth="1"/>
    <col min="989" max="990" width="15.1875" bestFit="1" customWidth="1"/>
    <col min="991" max="991" width="13.8125" bestFit="1" customWidth="1"/>
    <col min="992" max="993" width="15.1875" bestFit="1" customWidth="1"/>
    <col min="994" max="994" width="13.8125" bestFit="1" customWidth="1"/>
    <col min="995" max="996" width="15.1875" bestFit="1" customWidth="1"/>
    <col min="997" max="997" width="13.8125" bestFit="1" customWidth="1"/>
    <col min="998" max="999" width="15.1875" bestFit="1" customWidth="1"/>
    <col min="1000" max="1000" width="13.8125" bestFit="1" customWidth="1"/>
    <col min="1001" max="1002" width="15.1875" bestFit="1" customWidth="1"/>
    <col min="1003" max="1003" width="13.8125" bestFit="1" customWidth="1"/>
    <col min="1004" max="1005" width="15.1875" bestFit="1" customWidth="1"/>
    <col min="1006" max="1006" width="13.8125" bestFit="1" customWidth="1"/>
    <col min="1007" max="1008" width="15.1875" bestFit="1" customWidth="1"/>
    <col min="1009" max="1009" width="13.8125" bestFit="1" customWidth="1"/>
    <col min="1010" max="1011" width="15.1875" bestFit="1" customWidth="1"/>
    <col min="1012" max="1012" width="13.8125" bestFit="1" customWidth="1"/>
    <col min="1013" max="1014" width="15.1875" bestFit="1" customWidth="1"/>
    <col min="1015" max="1015" width="13.8125" bestFit="1" customWidth="1"/>
    <col min="1016" max="1017" width="15.1875" bestFit="1" customWidth="1"/>
    <col min="1018" max="1018" width="13.8125" bestFit="1" customWidth="1"/>
    <col min="1019" max="1020" width="15.1875" bestFit="1" customWidth="1"/>
    <col min="1021" max="1021" width="13.8125" bestFit="1" customWidth="1"/>
    <col min="1022" max="1023" width="15.1875" bestFit="1" customWidth="1"/>
    <col min="1024" max="1024" width="13.8125" bestFit="1" customWidth="1"/>
    <col min="1025" max="1026" width="15.1875" bestFit="1" customWidth="1"/>
    <col min="1027" max="1027" width="13.8125" bestFit="1" customWidth="1"/>
    <col min="1028" max="1029" width="15.1875" bestFit="1" customWidth="1"/>
    <col min="1030" max="1030" width="13.8125" bestFit="1" customWidth="1"/>
    <col min="1031" max="1032" width="15.1875" bestFit="1" customWidth="1"/>
    <col min="1033" max="1033" width="13.8125" bestFit="1" customWidth="1"/>
    <col min="1034" max="1035" width="15.1875" bestFit="1" customWidth="1"/>
    <col min="1036" max="1036" width="13.8125" bestFit="1" customWidth="1"/>
    <col min="1037" max="1038" width="15.1875" bestFit="1" customWidth="1"/>
    <col min="1039" max="1039" width="13.8125" bestFit="1" customWidth="1"/>
    <col min="1040" max="1041" width="15.1875" bestFit="1" customWidth="1"/>
    <col min="1042" max="1042" width="13.8125" bestFit="1" customWidth="1"/>
    <col min="1043" max="1044" width="15.1875" bestFit="1" customWidth="1"/>
    <col min="1045" max="1045" width="13.8125" bestFit="1" customWidth="1"/>
    <col min="1046" max="1047" width="15.1875" bestFit="1" customWidth="1"/>
    <col min="1048" max="1048" width="13.8125" bestFit="1" customWidth="1"/>
    <col min="1049" max="1050" width="15.1875" bestFit="1" customWidth="1"/>
    <col min="1051" max="1051" width="13.8125" bestFit="1" customWidth="1"/>
    <col min="1052" max="1053" width="15.1875" bestFit="1" customWidth="1"/>
    <col min="1054" max="1054" width="13.8125" bestFit="1" customWidth="1"/>
    <col min="1055" max="1056" width="15.1875" bestFit="1" customWidth="1"/>
    <col min="1057" max="1057" width="13.8125" bestFit="1" customWidth="1"/>
    <col min="1058" max="1059" width="15.1875" bestFit="1" customWidth="1"/>
    <col min="1060" max="1060" width="13.8125" bestFit="1" customWidth="1"/>
    <col min="1061" max="1062" width="15.1875" bestFit="1" customWidth="1"/>
    <col min="1063" max="1063" width="13.8125" bestFit="1" customWidth="1"/>
    <col min="1064" max="1065" width="15.1875" bestFit="1" customWidth="1"/>
    <col min="1066" max="1066" width="13.8125" bestFit="1" customWidth="1"/>
    <col min="1067" max="1068" width="15.1875" bestFit="1" customWidth="1"/>
    <col min="1069" max="1069" width="13.8125" bestFit="1" customWidth="1"/>
    <col min="1070" max="1071" width="15.1875" bestFit="1" customWidth="1"/>
    <col min="1072" max="1072" width="13.8125" bestFit="1" customWidth="1"/>
    <col min="1073" max="1074" width="15.1875" bestFit="1" customWidth="1"/>
    <col min="1075" max="1075" width="13.8125" bestFit="1" customWidth="1"/>
    <col min="1076" max="1077" width="15.1875" bestFit="1" customWidth="1"/>
    <col min="1078" max="1078" width="13.8125" bestFit="1" customWidth="1"/>
    <col min="1079" max="1080" width="15.1875" bestFit="1" customWidth="1"/>
    <col min="1081" max="1081" width="13.8125" bestFit="1" customWidth="1"/>
    <col min="1082" max="1083" width="15.1875" bestFit="1" customWidth="1"/>
    <col min="1084" max="1084" width="13.8125" bestFit="1" customWidth="1"/>
    <col min="1085" max="1086" width="15.1875" bestFit="1" customWidth="1"/>
    <col min="1087" max="1087" width="13.8125" bestFit="1" customWidth="1"/>
    <col min="1088" max="1089" width="15.1875" bestFit="1" customWidth="1"/>
    <col min="1090" max="1090" width="13.8125" bestFit="1" customWidth="1"/>
    <col min="1091" max="1092" width="15.1875" bestFit="1" customWidth="1"/>
    <col min="1093" max="1093" width="13.8125" bestFit="1" customWidth="1"/>
    <col min="1094" max="1095" width="15.1875" bestFit="1" customWidth="1"/>
    <col min="1096" max="1096" width="13.8125" bestFit="1" customWidth="1"/>
    <col min="1097" max="1098" width="15.1875" bestFit="1" customWidth="1"/>
    <col min="1099" max="1099" width="13.8125" bestFit="1" customWidth="1"/>
    <col min="1100" max="1101" width="15.1875" bestFit="1" customWidth="1"/>
    <col min="1102" max="1102" width="13.8125" bestFit="1" customWidth="1"/>
    <col min="1103" max="1104" width="15.1875" bestFit="1" customWidth="1"/>
    <col min="1105" max="1105" width="13.8125" bestFit="1" customWidth="1"/>
    <col min="1106" max="1107" width="15.1875" bestFit="1" customWidth="1"/>
    <col min="1108" max="1108" width="13.8125" bestFit="1" customWidth="1"/>
    <col min="1109" max="1110" width="15.1875" bestFit="1" customWidth="1"/>
    <col min="1111" max="1111" width="13.8125" bestFit="1" customWidth="1"/>
    <col min="1112" max="1113" width="15.1875" bestFit="1" customWidth="1"/>
    <col min="1114" max="1114" width="13.8125" bestFit="1" customWidth="1"/>
    <col min="1115" max="1116" width="15.1875" bestFit="1" customWidth="1"/>
    <col min="1117" max="1117" width="13.8125" bestFit="1" customWidth="1"/>
    <col min="1118" max="1119" width="15.1875" bestFit="1" customWidth="1"/>
    <col min="1120" max="1120" width="13.8125" bestFit="1" customWidth="1"/>
    <col min="1121" max="1122" width="15.1875" bestFit="1" customWidth="1"/>
    <col min="1123" max="1123" width="13.8125" bestFit="1" customWidth="1"/>
    <col min="1124" max="1125" width="15.1875" bestFit="1" customWidth="1"/>
    <col min="1126" max="1126" width="13.8125" bestFit="1" customWidth="1"/>
    <col min="1127" max="1128" width="15.1875" bestFit="1" customWidth="1"/>
    <col min="1129" max="1129" width="13.8125" bestFit="1" customWidth="1"/>
    <col min="1130" max="1131" width="15.1875" bestFit="1" customWidth="1"/>
    <col min="1132" max="1132" width="13.8125" bestFit="1" customWidth="1"/>
    <col min="1133" max="1134" width="15.1875" bestFit="1" customWidth="1"/>
    <col min="1135" max="1135" width="13.8125" bestFit="1" customWidth="1"/>
    <col min="1136" max="1137" width="15.1875" bestFit="1" customWidth="1"/>
    <col min="1138" max="1138" width="13.8125" bestFit="1" customWidth="1"/>
    <col min="1139" max="1140" width="15.1875" bestFit="1" customWidth="1"/>
    <col min="1141" max="1141" width="13.8125" bestFit="1" customWidth="1"/>
    <col min="1142" max="1143" width="15.1875" bestFit="1" customWidth="1"/>
    <col min="1144" max="1144" width="13.8125" bestFit="1" customWidth="1"/>
    <col min="1145" max="1146" width="15.1875" bestFit="1" customWidth="1"/>
    <col min="1147" max="1147" width="19" bestFit="1" customWidth="1"/>
    <col min="1148" max="1149" width="20.1875" bestFit="1" customWidth="1"/>
    <col min="1150" max="1150" width="13.8125" bestFit="1" customWidth="1"/>
    <col min="1151" max="1152" width="15.1875" bestFit="1" customWidth="1"/>
    <col min="1153" max="1153" width="13.8125" bestFit="1" customWidth="1"/>
    <col min="1154" max="1155" width="15.1875" bestFit="1" customWidth="1"/>
    <col min="1156" max="1156" width="13.8125" bestFit="1" customWidth="1"/>
    <col min="1157" max="1158" width="15.1875" bestFit="1" customWidth="1"/>
    <col min="1159" max="1159" width="13.8125" bestFit="1" customWidth="1"/>
    <col min="1160" max="1161" width="15.1875" bestFit="1" customWidth="1"/>
    <col min="1162" max="1162" width="13.8125" bestFit="1" customWidth="1"/>
    <col min="1163" max="1164" width="15.1875" bestFit="1" customWidth="1"/>
    <col min="1165" max="1165" width="13.8125" bestFit="1" customWidth="1"/>
    <col min="1166" max="1167" width="15.1875" bestFit="1" customWidth="1"/>
    <col min="1168" max="1168" width="13.8125" bestFit="1" customWidth="1"/>
    <col min="1169" max="1170" width="15.1875" bestFit="1" customWidth="1"/>
    <col min="1171" max="1171" width="13.8125" bestFit="1" customWidth="1"/>
    <col min="1172" max="1173" width="15.1875" bestFit="1" customWidth="1"/>
    <col min="1174" max="1174" width="13.8125" bestFit="1" customWidth="1"/>
    <col min="1175" max="1176" width="15.1875" bestFit="1" customWidth="1"/>
    <col min="1177" max="1177" width="13.8125" bestFit="1" customWidth="1"/>
    <col min="1178" max="1179" width="15.1875" bestFit="1" customWidth="1"/>
    <col min="1180" max="1180" width="13.8125" bestFit="1" customWidth="1"/>
    <col min="1181" max="1182" width="15.1875" bestFit="1" customWidth="1"/>
    <col min="1183" max="1183" width="13.8125" bestFit="1" customWidth="1"/>
    <col min="1184" max="1185" width="15.1875" bestFit="1" customWidth="1"/>
    <col min="1186" max="1186" width="13.8125" bestFit="1" customWidth="1"/>
    <col min="1187" max="1188" width="15.1875" bestFit="1" customWidth="1"/>
    <col min="1189" max="1189" width="13.8125" bestFit="1" customWidth="1"/>
    <col min="1190" max="1191" width="15.1875" bestFit="1" customWidth="1"/>
    <col min="1192" max="1192" width="13.8125" bestFit="1" customWidth="1"/>
    <col min="1193" max="1194" width="15.1875" bestFit="1" customWidth="1"/>
    <col min="1195" max="1195" width="13.8125" bestFit="1" customWidth="1"/>
    <col min="1196" max="1197" width="15.1875" bestFit="1" customWidth="1"/>
    <col min="1198" max="1198" width="13.8125" bestFit="1" customWidth="1"/>
    <col min="1199" max="1200" width="15.1875" bestFit="1" customWidth="1"/>
    <col min="1201" max="1201" width="13.8125" bestFit="1" customWidth="1"/>
    <col min="1202" max="1203" width="15.1875" bestFit="1" customWidth="1"/>
    <col min="1204" max="1204" width="13.8125" bestFit="1" customWidth="1"/>
    <col min="1205" max="1206" width="15.1875" bestFit="1" customWidth="1"/>
    <col min="1207" max="1207" width="13.8125" bestFit="1" customWidth="1"/>
    <col min="1208" max="1209" width="15.1875" bestFit="1" customWidth="1"/>
    <col min="1210" max="1210" width="13.8125" bestFit="1" customWidth="1"/>
    <col min="1211" max="1212" width="15.1875" bestFit="1" customWidth="1"/>
    <col min="1213" max="1213" width="13.8125" bestFit="1" customWidth="1"/>
    <col min="1214" max="1215" width="15.1875" bestFit="1" customWidth="1"/>
    <col min="1216" max="1216" width="13.8125" bestFit="1" customWidth="1"/>
    <col min="1217" max="1218" width="15.1875" bestFit="1" customWidth="1"/>
    <col min="1219" max="1219" width="13.8125" bestFit="1" customWidth="1"/>
    <col min="1220" max="1221" width="15.1875" bestFit="1" customWidth="1"/>
    <col min="1222" max="1222" width="13.8125" bestFit="1" customWidth="1"/>
    <col min="1223" max="1224" width="15.1875" bestFit="1" customWidth="1"/>
    <col min="1225" max="1225" width="13.8125" bestFit="1" customWidth="1"/>
    <col min="1226" max="1227" width="15.1875" bestFit="1" customWidth="1"/>
    <col min="1228" max="1228" width="13.8125" bestFit="1" customWidth="1"/>
    <col min="1229" max="1230" width="15.1875" bestFit="1" customWidth="1"/>
    <col min="1231" max="1231" width="13.8125" bestFit="1" customWidth="1"/>
    <col min="1232" max="1233" width="15.1875" bestFit="1" customWidth="1"/>
    <col min="1234" max="1234" width="13.8125" bestFit="1" customWidth="1"/>
    <col min="1235" max="1236" width="15.1875" bestFit="1" customWidth="1"/>
    <col min="1237" max="1237" width="13.8125" bestFit="1" customWidth="1"/>
    <col min="1238" max="1239" width="15.1875" bestFit="1" customWidth="1"/>
    <col min="1240" max="1240" width="13.8125" bestFit="1" customWidth="1"/>
    <col min="1241" max="1242" width="15.1875" bestFit="1" customWidth="1"/>
    <col min="1243" max="1243" width="13.8125" bestFit="1" customWidth="1"/>
    <col min="1244" max="1245" width="15.1875" bestFit="1" customWidth="1"/>
    <col min="1246" max="1246" width="13.8125" bestFit="1" customWidth="1"/>
    <col min="1247" max="1248" width="15.1875" bestFit="1" customWidth="1"/>
    <col min="1249" max="1249" width="13.8125" bestFit="1" customWidth="1"/>
    <col min="1250" max="1251" width="15.1875" bestFit="1" customWidth="1"/>
    <col min="1252" max="1252" width="13.8125" bestFit="1" customWidth="1"/>
    <col min="1253" max="1254" width="15.1875" bestFit="1" customWidth="1"/>
    <col min="1255" max="1255" width="13.8125" bestFit="1" customWidth="1"/>
    <col min="1256" max="1257" width="15.1875" bestFit="1" customWidth="1"/>
    <col min="1258" max="1258" width="13.8125" bestFit="1" customWidth="1"/>
    <col min="1259" max="1260" width="15.1875" bestFit="1" customWidth="1"/>
    <col min="1261" max="1261" width="13.8125" bestFit="1" customWidth="1"/>
    <col min="1262" max="1263" width="15.1875" bestFit="1" customWidth="1"/>
    <col min="1264" max="1264" width="13.8125" bestFit="1" customWidth="1"/>
    <col min="1265" max="1266" width="15.1875" bestFit="1" customWidth="1"/>
    <col min="1267" max="1267" width="13.8125" bestFit="1" customWidth="1"/>
    <col min="1268" max="1269" width="15.1875" bestFit="1" customWidth="1"/>
    <col min="1270" max="1270" width="13.8125" bestFit="1" customWidth="1"/>
    <col min="1271" max="1272" width="15.1875" bestFit="1" customWidth="1"/>
    <col min="1273" max="1273" width="13.8125" bestFit="1" customWidth="1"/>
    <col min="1274" max="1275" width="15.1875" bestFit="1" customWidth="1"/>
    <col min="1276" max="1276" width="13.8125" bestFit="1" customWidth="1"/>
    <col min="1277" max="1278" width="15.1875" bestFit="1" customWidth="1"/>
    <col min="1279" max="1279" width="13.8125" bestFit="1" customWidth="1"/>
    <col min="1280" max="1281" width="15.1875" bestFit="1" customWidth="1"/>
    <col min="1282" max="1282" width="13.8125" bestFit="1" customWidth="1"/>
    <col min="1283" max="1284" width="15.1875" bestFit="1" customWidth="1"/>
    <col min="1285" max="1285" width="13.8125" bestFit="1" customWidth="1"/>
    <col min="1286" max="1287" width="15.1875" bestFit="1" customWidth="1"/>
    <col min="1288" max="1288" width="13.8125" bestFit="1" customWidth="1"/>
    <col min="1289" max="1290" width="15.1875" bestFit="1" customWidth="1"/>
    <col min="1291" max="1291" width="13.8125" bestFit="1" customWidth="1"/>
    <col min="1292" max="1293" width="15.1875" bestFit="1" customWidth="1"/>
    <col min="1294" max="1294" width="13.8125" bestFit="1" customWidth="1"/>
    <col min="1295" max="1296" width="15.1875" bestFit="1" customWidth="1"/>
    <col min="1297" max="1297" width="13.8125" bestFit="1" customWidth="1"/>
    <col min="1298" max="1299" width="15.1875" bestFit="1" customWidth="1"/>
    <col min="1300" max="1300" width="13.8125" bestFit="1" customWidth="1"/>
    <col min="1301" max="1302" width="15.1875" bestFit="1" customWidth="1"/>
    <col min="1303" max="1303" width="13.8125" bestFit="1" customWidth="1"/>
    <col min="1304" max="1305" width="15.1875" bestFit="1" customWidth="1"/>
    <col min="1306" max="1306" width="13.8125" bestFit="1" customWidth="1"/>
    <col min="1307" max="1308" width="15.1875" bestFit="1" customWidth="1"/>
    <col min="1309" max="1309" width="13.8125" bestFit="1" customWidth="1"/>
    <col min="1310" max="1311" width="15.1875" bestFit="1" customWidth="1"/>
    <col min="1312" max="1312" width="13.8125" bestFit="1" customWidth="1"/>
    <col min="1313" max="1314" width="15.1875" bestFit="1" customWidth="1"/>
    <col min="1315" max="1315" width="13.8125" bestFit="1" customWidth="1"/>
    <col min="1316" max="1317" width="15.1875" bestFit="1" customWidth="1"/>
    <col min="1318" max="1318" width="13.8125" bestFit="1" customWidth="1"/>
    <col min="1319" max="1320" width="15.1875" bestFit="1" customWidth="1"/>
    <col min="1321" max="1321" width="13.8125" bestFit="1" customWidth="1"/>
    <col min="1322" max="1323" width="15.1875" bestFit="1" customWidth="1"/>
    <col min="1324" max="1324" width="13.8125" bestFit="1" customWidth="1"/>
    <col min="1325" max="1326" width="15.1875" bestFit="1" customWidth="1"/>
    <col min="1327" max="1327" width="13.8125" bestFit="1" customWidth="1"/>
    <col min="1328" max="1329" width="15.1875" bestFit="1" customWidth="1"/>
    <col min="1330" max="1330" width="13.8125" bestFit="1" customWidth="1"/>
    <col min="1331" max="1332" width="15.1875" bestFit="1" customWidth="1"/>
    <col min="1333" max="1333" width="13.8125" bestFit="1" customWidth="1"/>
    <col min="1334" max="1335" width="15.1875" bestFit="1" customWidth="1"/>
    <col min="1336" max="1336" width="13.8125" bestFit="1" customWidth="1"/>
    <col min="1337" max="1338" width="15.1875" bestFit="1" customWidth="1"/>
    <col min="1339" max="1339" width="13.8125" bestFit="1" customWidth="1"/>
    <col min="1340" max="1341" width="15.1875" bestFit="1" customWidth="1"/>
    <col min="1342" max="1342" width="13.8125" bestFit="1" customWidth="1"/>
    <col min="1343" max="1344" width="15.1875" bestFit="1" customWidth="1"/>
    <col min="1345" max="1345" width="13.8125" bestFit="1" customWidth="1"/>
    <col min="1346" max="1347" width="15.1875" bestFit="1" customWidth="1"/>
    <col min="1348" max="1348" width="13.8125" bestFit="1" customWidth="1"/>
    <col min="1349" max="1350" width="15.1875" bestFit="1" customWidth="1"/>
    <col min="1351" max="1351" width="13.8125" bestFit="1" customWidth="1"/>
    <col min="1352" max="1353" width="15.1875" bestFit="1" customWidth="1"/>
    <col min="1354" max="1354" width="13.8125" bestFit="1" customWidth="1"/>
    <col min="1355" max="1356" width="15.1875" bestFit="1" customWidth="1"/>
    <col min="1357" max="1357" width="13.8125" bestFit="1" customWidth="1"/>
    <col min="1358" max="1359" width="15.1875" bestFit="1" customWidth="1"/>
    <col min="1360" max="1360" width="13.8125" bestFit="1" customWidth="1"/>
    <col min="1361" max="1362" width="15.1875" bestFit="1" customWidth="1"/>
    <col min="1363" max="1363" width="13.8125" bestFit="1" customWidth="1"/>
    <col min="1364" max="1365" width="15.1875" bestFit="1" customWidth="1"/>
    <col min="1366" max="1366" width="13.8125" bestFit="1" customWidth="1"/>
    <col min="1367" max="1368" width="15.1875" bestFit="1" customWidth="1"/>
    <col min="1369" max="1369" width="13.8125" bestFit="1" customWidth="1"/>
    <col min="1370" max="1371" width="15.1875" bestFit="1" customWidth="1"/>
    <col min="1372" max="1372" width="13.8125" bestFit="1" customWidth="1"/>
    <col min="1373" max="1374" width="15.1875" bestFit="1" customWidth="1"/>
    <col min="1375" max="1375" width="13.8125" bestFit="1" customWidth="1"/>
    <col min="1376" max="1377" width="15.1875" bestFit="1" customWidth="1"/>
    <col min="1378" max="1378" width="13.8125" bestFit="1" customWidth="1"/>
    <col min="1379" max="1380" width="15.1875" bestFit="1" customWidth="1"/>
    <col min="1381" max="1381" width="13.8125" bestFit="1" customWidth="1"/>
    <col min="1382" max="1383" width="15.1875" bestFit="1" customWidth="1"/>
    <col min="1384" max="1384" width="13.8125" bestFit="1" customWidth="1"/>
    <col min="1385" max="1386" width="15.1875" bestFit="1" customWidth="1"/>
    <col min="1387" max="1387" width="13.8125" bestFit="1" customWidth="1"/>
    <col min="1388" max="1389" width="15.1875" bestFit="1" customWidth="1"/>
    <col min="1390" max="1390" width="13.8125" bestFit="1" customWidth="1"/>
    <col min="1391" max="1392" width="15.1875" bestFit="1" customWidth="1"/>
    <col min="1393" max="1393" width="13.8125" bestFit="1" customWidth="1"/>
    <col min="1394" max="1395" width="15.1875" bestFit="1" customWidth="1"/>
    <col min="1396" max="1396" width="13.8125" bestFit="1" customWidth="1"/>
    <col min="1397" max="1398" width="15.1875" bestFit="1" customWidth="1"/>
    <col min="1399" max="1399" width="13.8125" bestFit="1" customWidth="1"/>
    <col min="1400" max="1401" width="15.1875" bestFit="1" customWidth="1"/>
    <col min="1402" max="1402" width="13.8125" bestFit="1" customWidth="1"/>
    <col min="1403" max="1404" width="15.1875" bestFit="1" customWidth="1"/>
    <col min="1405" max="1405" width="13.8125" bestFit="1" customWidth="1"/>
    <col min="1406" max="1407" width="15.1875" bestFit="1" customWidth="1"/>
    <col min="1408" max="1408" width="13.8125" bestFit="1" customWidth="1"/>
    <col min="1409" max="1410" width="15.1875" bestFit="1" customWidth="1"/>
    <col min="1411" max="1411" width="13.8125" bestFit="1" customWidth="1"/>
    <col min="1412" max="1413" width="15.1875" bestFit="1" customWidth="1"/>
    <col min="1414" max="1414" width="13.8125" bestFit="1" customWidth="1"/>
    <col min="1415" max="1416" width="15.1875" bestFit="1" customWidth="1"/>
    <col min="1417" max="1417" width="13.8125" bestFit="1" customWidth="1"/>
    <col min="1418" max="1419" width="15.1875" bestFit="1" customWidth="1"/>
    <col min="1420" max="1420" width="13.8125" bestFit="1" customWidth="1"/>
    <col min="1421" max="1422" width="15.1875" bestFit="1" customWidth="1"/>
    <col min="1423" max="1423" width="13.8125" bestFit="1" customWidth="1"/>
    <col min="1424" max="1425" width="15.1875" bestFit="1" customWidth="1"/>
    <col min="1426" max="1426" width="13.8125" bestFit="1" customWidth="1"/>
    <col min="1427" max="1428" width="15.1875" bestFit="1" customWidth="1"/>
    <col min="1429" max="1429" width="13.8125" bestFit="1" customWidth="1"/>
    <col min="1430" max="1431" width="15.1875" bestFit="1" customWidth="1"/>
    <col min="1432" max="1432" width="13.8125" bestFit="1" customWidth="1"/>
    <col min="1433" max="1434" width="15.1875" bestFit="1" customWidth="1"/>
    <col min="1435" max="1435" width="13.8125" bestFit="1" customWidth="1"/>
    <col min="1436" max="1437" width="15.1875" bestFit="1" customWidth="1"/>
    <col min="1438" max="1438" width="13.8125" bestFit="1" customWidth="1"/>
    <col min="1439" max="1440" width="15.1875" bestFit="1" customWidth="1"/>
    <col min="1441" max="1441" width="13.8125" bestFit="1" customWidth="1"/>
    <col min="1442" max="1443" width="15.1875" bestFit="1" customWidth="1"/>
    <col min="1444" max="1444" width="13.8125" bestFit="1" customWidth="1"/>
    <col min="1445" max="1446" width="15.1875" bestFit="1" customWidth="1"/>
    <col min="1447" max="1447" width="13.8125" bestFit="1" customWidth="1"/>
    <col min="1448" max="1449" width="15.1875" bestFit="1" customWidth="1"/>
    <col min="1450" max="1450" width="13.8125" bestFit="1" customWidth="1"/>
    <col min="1451" max="1452" width="15.1875" bestFit="1" customWidth="1"/>
    <col min="1453" max="1453" width="13.8125" bestFit="1" customWidth="1"/>
    <col min="1454" max="1455" width="15.1875" bestFit="1" customWidth="1"/>
    <col min="1456" max="1456" width="13.8125" bestFit="1" customWidth="1"/>
    <col min="1457" max="1458" width="15.1875" bestFit="1" customWidth="1"/>
    <col min="1459" max="1459" width="13.8125" bestFit="1" customWidth="1"/>
    <col min="1460" max="1461" width="15.1875" bestFit="1" customWidth="1"/>
    <col min="1462" max="1462" width="13.8125" bestFit="1" customWidth="1"/>
    <col min="1463" max="1464" width="15.1875" bestFit="1" customWidth="1"/>
    <col min="1465" max="1465" width="13.8125" bestFit="1" customWidth="1"/>
    <col min="1466" max="1467" width="15.1875" bestFit="1" customWidth="1"/>
    <col min="1468" max="1468" width="13.8125" bestFit="1" customWidth="1"/>
    <col min="1469" max="1470" width="15.1875" bestFit="1" customWidth="1"/>
    <col min="1471" max="1471" width="13.8125" bestFit="1" customWidth="1"/>
    <col min="1472" max="1473" width="15.1875" bestFit="1" customWidth="1"/>
    <col min="1474" max="1474" width="13.8125" bestFit="1" customWidth="1"/>
    <col min="1475" max="1476" width="15.1875" bestFit="1" customWidth="1"/>
    <col min="1477" max="1477" width="13.8125" bestFit="1" customWidth="1"/>
    <col min="1478" max="1479" width="15.1875" bestFit="1" customWidth="1"/>
    <col min="1480" max="1480" width="13.8125" bestFit="1" customWidth="1"/>
    <col min="1481" max="1482" width="15.1875" bestFit="1" customWidth="1"/>
    <col min="1483" max="1483" width="13.8125" bestFit="1" customWidth="1"/>
    <col min="1484" max="1485" width="15.1875" bestFit="1" customWidth="1"/>
    <col min="1486" max="1486" width="13.8125" bestFit="1" customWidth="1"/>
    <col min="1487" max="1488" width="15.1875" bestFit="1" customWidth="1"/>
    <col min="1489" max="1489" width="13.8125" bestFit="1" customWidth="1"/>
    <col min="1490" max="1491" width="15.1875" bestFit="1" customWidth="1"/>
    <col min="1492" max="1492" width="13.8125" bestFit="1" customWidth="1"/>
    <col min="1493" max="1494" width="15.1875" bestFit="1" customWidth="1"/>
    <col min="1495" max="1495" width="13.8125" bestFit="1" customWidth="1"/>
    <col min="1496" max="1497" width="15.1875" bestFit="1" customWidth="1"/>
    <col min="1498" max="1498" width="13.8125" bestFit="1" customWidth="1"/>
    <col min="1499" max="1500" width="15.1875" bestFit="1" customWidth="1"/>
    <col min="1501" max="1501" width="13.8125" bestFit="1" customWidth="1"/>
    <col min="1502" max="1503" width="15.1875" bestFit="1" customWidth="1"/>
    <col min="1504" max="1504" width="13.8125" bestFit="1" customWidth="1"/>
    <col min="1505" max="1506" width="15.1875" bestFit="1" customWidth="1"/>
    <col min="1507" max="1507" width="13.8125" bestFit="1" customWidth="1"/>
    <col min="1508" max="1509" width="15.1875" bestFit="1" customWidth="1"/>
    <col min="1510" max="1510" width="13.8125" bestFit="1" customWidth="1"/>
    <col min="1511" max="1512" width="15.1875" bestFit="1" customWidth="1"/>
    <col min="1513" max="1513" width="13.8125" bestFit="1" customWidth="1"/>
    <col min="1514" max="1515" width="15.1875" bestFit="1" customWidth="1"/>
    <col min="1516" max="1516" width="13.8125" bestFit="1" customWidth="1"/>
    <col min="1517" max="1518" width="15.1875" bestFit="1" customWidth="1"/>
    <col min="1519" max="1519" width="13.8125" bestFit="1" customWidth="1"/>
    <col min="1520" max="1521" width="15.1875" bestFit="1" customWidth="1"/>
    <col min="1522" max="1522" width="13.8125" bestFit="1" customWidth="1"/>
    <col min="1523" max="1524" width="15.1875" bestFit="1" customWidth="1"/>
    <col min="1525" max="1525" width="13.8125" bestFit="1" customWidth="1"/>
    <col min="1526" max="1527" width="15.1875" bestFit="1" customWidth="1"/>
    <col min="1528" max="1528" width="13.8125" bestFit="1" customWidth="1"/>
    <col min="1529" max="1530" width="15.1875" bestFit="1" customWidth="1"/>
    <col min="1531" max="1531" width="13.8125" bestFit="1" customWidth="1"/>
    <col min="1532" max="1533" width="15.1875" bestFit="1" customWidth="1"/>
    <col min="1534" max="1534" width="13.8125" bestFit="1" customWidth="1"/>
    <col min="1535" max="1536" width="15.1875" bestFit="1" customWidth="1"/>
    <col min="1537" max="1537" width="13.8125" bestFit="1" customWidth="1"/>
    <col min="1538" max="1539" width="15.1875" bestFit="1" customWidth="1"/>
    <col min="1540" max="1540" width="13.8125" bestFit="1" customWidth="1"/>
    <col min="1541" max="1542" width="15.1875" bestFit="1" customWidth="1"/>
    <col min="1543" max="1543" width="13.8125" bestFit="1" customWidth="1"/>
    <col min="1544" max="1545" width="15.1875" bestFit="1" customWidth="1"/>
    <col min="1546" max="1546" width="13.8125" bestFit="1" customWidth="1"/>
    <col min="1547" max="1548" width="15.1875" bestFit="1" customWidth="1"/>
    <col min="1549" max="1549" width="13.8125" bestFit="1" customWidth="1"/>
    <col min="1550" max="1551" width="15.1875" bestFit="1" customWidth="1"/>
    <col min="1552" max="1552" width="13.8125" bestFit="1" customWidth="1"/>
    <col min="1553" max="1554" width="15.1875" bestFit="1" customWidth="1"/>
    <col min="1555" max="1555" width="13.8125" bestFit="1" customWidth="1"/>
    <col min="1556" max="1557" width="15.1875" bestFit="1" customWidth="1"/>
    <col min="1558" max="1558" width="13.8125" bestFit="1" customWidth="1"/>
    <col min="1559" max="1560" width="15.1875" bestFit="1" customWidth="1"/>
    <col min="1561" max="1561" width="13.8125" bestFit="1" customWidth="1"/>
    <col min="1562" max="1563" width="15.1875" bestFit="1" customWidth="1"/>
    <col min="1564" max="1564" width="13.8125" bestFit="1" customWidth="1"/>
    <col min="1565" max="1566" width="15.1875" bestFit="1" customWidth="1"/>
    <col min="1567" max="1567" width="13.8125" bestFit="1" customWidth="1"/>
    <col min="1568" max="1569" width="15.1875" bestFit="1" customWidth="1"/>
    <col min="1570" max="1570" width="13.8125" bestFit="1" customWidth="1"/>
    <col min="1571" max="1572" width="15.1875" bestFit="1" customWidth="1"/>
    <col min="1573" max="1573" width="13.8125" bestFit="1" customWidth="1"/>
    <col min="1574" max="1575" width="15.1875" bestFit="1" customWidth="1"/>
    <col min="1576" max="1576" width="13.8125" bestFit="1" customWidth="1"/>
    <col min="1577" max="1578" width="15.1875" bestFit="1" customWidth="1"/>
    <col min="1579" max="1579" width="13.8125" bestFit="1" customWidth="1"/>
    <col min="1580" max="1581" width="15.1875" bestFit="1" customWidth="1"/>
    <col min="1582" max="1582" width="13.8125" bestFit="1" customWidth="1"/>
    <col min="1583" max="1584" width="15.1875" bestFit="1" customWidth="1"/>
    <col min="1585" max="1585" width="13.8125" bestFit="1" customWidth="1"/>
    <col min="1586" max="1587" width="15.1875" bestFit="1" customWidth="1"/>
    <col min="1588" max="1588" width="13.8125" bestFit="1" customWidth="1"/>
    <col min="1589" max="1590" width="15.1875" bestFit="1" customWidth="1"/>
    <col min="1591" max="1591" width="13.8125" bestFit="1" customWidth="1"/>
    <col min="1592" max="1593" width="15.1875" bestFit="1" customWidth="1"/>
    <col min="1594" max="1594" width="13.8125" bestFit="1" customWidth="1"/>
    <col min="1595" max="1596" width="15.1875" bestFit="1" customWidth="1"/>
    <col min="1597" max="1597" width="13.8125" bestFit="1" customWidth="1"/>
    <col min="1598" max="1599" width="15.1875" bestFit="1" customWidth="1"/>
    <col min="1600" max="1600" width="13.8125" bestFit="1" customWidth="1"/>
    <col min="1601" max="1602" width="15.1875" bestFit="1" customWidth="1"/>
    <col min="1603" max="1603" width="13.8125" bestFit="1" customWidth="1"/>
    <col min="1604" max="1605" width="15.1875" bestFit="1" customWidth="1"/>
    <col min="1606" max="1606" width="13.8125" bestFit="1" customWidth="1"/>
    <col min="1607" max="1608" width="15.1875" bestFit="1" customWidth="1"/>
    <col min="1609" max="1609" width="13.8125" bestFit="1" customWidth="1"/>
    <col min="1610" max="1611" width="15.1875" bestFit="1" customWidth="1"/>
    <col min="1612" max="1612" width="13.8125" bestFit="1" customWidth="1"/>
    <col min="1613" max="1614" width="15.1875" bestFit="1" customWidth="1"/>
    <col min="1615" max="1615" width="13.8125" bestFit="1" customWidth="1"/>
    <col min="1616" max="1617" width="15.1875" bestFit="1" customWidth="1"/>
    <col min="1618" max="1618" width="13.8125" bestFit="1" customWidth="1"/>
    <col min="1619" max="1620" width="15.1875" bestFit="1" customWidth="1"/>
    <col min="1621" max="1621" width="13.8125" bestFit="1" customWidth="1"/>
    <col min="1622" max="1623" width="15.1875" bestFit="1" customWidth="1"/>
    <col min="1624" max="1624" width="13.8125" bestFit="1" customWidth="1"/>
    <col min="1625" max="1626" width="15.1875" bestFit="1" customWidth="1"/>
    <col min="1627" max="1627" width="13.8125" bestFit="1" customWidth="1"/>
    <col min="1628" max="1629" width="15.1875" bestFit="1" customWidth="1"/>
    <col min="1630" max="1630" width="13.8125" bestFit="1" customWidth="1"/>
    <col min="1631" max="1632" width="15.1875" bestFit="1" customWidth="1"/>
    <col min="1633" max="1633" width="13.8125" bestFit="1" customWidth="1"/>
    <col min="1634" max="1635" width="15.1875" bestFit="1" customWidth="1"/>
    <col min="1636" max="1636" width="13.8125" bestFit="1" customWidth="1"/>
    <col min="1637" max="1638" width="15.1875" bestFit="1" customWidth="1"/>
    <col min="1639" max="1639" width="13.8125" bestFit="1" customWidth="1"/>
    <col min="1640" max="1641" width="15.1875" bestFit="1" customWidth="1"/>
    <col min="1642" max="1642" width="13.8125" bestFit="1" customWidth="1"/>
    <col min="1643" max="1644" width="15.1875" bestFit="1" customWidth="1"/>
    <col min="1645" max="1645" width="13.8125" bestFit="1" customWidth="1"/>
    <col min="1646" max="1647" width="15.1875" bestFit="1" customWidth="1"/>
    <col min="1648" max="1648" width="13.8125" bestFit="1" customWidth="1"/>
    <col min="1649" max="1650" width="15.1875" bestFit="1" customWidth="1"/>
    <col min="1651" max="1651" width="13.8125" bestFit="1" customWidth="1"/>
    <col min="1652" max="1653" width="15.1875" bestFit="1" customWidth="1"/>
    <col min="1654" max="1654" width="13.8125" bestFit="1" customWidth="1"/>
    <col min="1655" max="1656" width="15.1875" bestFit="1" customWidth="1"/>
    <col min="1657" max="1657" width="13.8125" bestFit="1" customWidth="1"/>
    <col min="1658" max="1659" width="15.1875" bestFit="1" customWidth="1"/>
    <col min="1660" max="1660" width="13.8125" bestFit="1" customWidth="1"/>
    <col min="1661" max="1662" width="15.1875" bestFit="1" customWidth="1"/>
    <col min="1663" max="1663" width="13.8125" bestFit="1" customWidth="1"/>
    <col min="1664" max="1665" width="15.1875" bestFit="1" customWidth="1"/>
    <col min="1666" max="1666" width="13.8125" bestFit="1" customWidth="1"/>
    <col min="1667" max="1668" width="15.1875" bestFit="1" customWidth="1"/>
    <col min="1669" max="1669" width="13.8125" bestFit="1" customWidth="1"/>
    <col min="1670" max="1671" width="15.1875" bestFit="1" customWidth="1"/>
    <col min="1672" max="1672" width="13.8125" bestFit="1" customWidth="1"/>
    <col min="1673" max="1674" width="15.1875" bestFit="1" customWidth="1"/>
    <col min="1675" max="1675" width="13.8125" bestFit="1" customWidth="1"/>
    <col min="1676" max="1677" width="15.1875" bestFit="1" customWidth="1"/>
    <col min="1678" max="1678" width="13.8125" bestFit="1" customWidth="1"/>
    <col min="1679" max="1680" width="15.1875" bestFit="1" customWidth="1"/>
    <col min="1681" max="1681" width="13.8125" bestFit="1" customWidth="1"/>
    <col min="1682" max="1683" width="15.1875" bestFit="1" customWidth="1"/>
    <col min="1684" max="1684" width="13.8125" bestFit="1" customWidth="1"/>
    <col min="1685" max="1686" width="15.1875" bestFit="1" customWidth="1"/>
    <col min="1687" max="1687" width="13.8125" bestFit="1" customWidth="1"/>
    <col min="1688" max="1689" width="15.1875" bestFit="1" customWidth="1"/>
    <col min="1690" max="1690" width="13.8125" bestFit="1" customWidth="1"/>
    <col min="1691" max="1692" width="15.1875" bestFit="1" customWidth="1"/>
    <col min="1693" max="1693" width="13.8125" bestFit="1" customWidth="1"/>
    <col min="1694" max="1695" width="15.1875" bestFit="1" customWidth="1"/>
    <col min="1696" max="1696" width="13.8125" bestFit="1" customWidth="1"/>
    <col min="1697" max="1698" width="15.1875" bestFit="1" customWidth="1"/>
    <col min="1699" max="1699" width="13.8125" bestFit="1" customWidth="1"/>
    <col min="1700" max="1701" width="15.1875" bestFit="1" customWidth="1"/>
    <col min="1702" max="1702" width="13.8125" bestFit="1" customWidth="1"/>
    <col min="1703" max="1704" width="15.1875" bestFit="1" customWidth="1"/>
    <col min="1705" max="1705" width="13.8125" bestFit="1" customWidth="1"/>
    <col min="1706" max="1707" width="15.1875" bestFit="1" customWidth="1"/>
    <col min="1708" max="1708" width="13.8125" bestFit="1" customWidth="1"/>
    <col min="1709" max="1710" width="15.1875" bestFit="1" customWidth="1"/>
    <col min="1711" max="1711" width="13.8125" bestFit="1" customWidth="1"/>
    <col min="1712" max="1713" width="15.1875" bestFit="1" customWidth="1"/>
    <col min="1714" max="1714" width="13.8125" bestFit="1" customWidth="1"/>
    <col min="1715" max="1716" width="15.1875" bestFit="1" customWidth="1"/>
    <col min="1717" max="1717" width="13.8125" bestFit="1" customWidth="1"/>
    <col min="1718" max="1719" width="15.1875" bestFit="1" customWidth="1"/>
    <col min="1720" max="1720" width="13.8125" bestFit="1" customWidth="1"/>
    <col min="1721" max="1722" width="15.1875" bestFit="1" customWidth="1"/>
    <col min="1723" max="1723" width="13.8125" bestFit="1" customWidth="1"/>
    <col min="1724" max="1725" width="15.1875" bestFit="1" customWidth="1"/>
    <col min="1726" max="1726" width="19" bestFit="1" customWidth="1"/>
    <col min="1727" max="1728" width="20.1875" bestFit="1" customWidth="1"/>
  </cols>
  <sheetData>
    <row r="1" spans="1:38" ht="31.5" customHeight="1" x14ac:dyDescent="1">
      <c r="A1" s="41" t="s">
        <v>191</v>
      </c>
      <c r="B1" s="42"/>
      <c r="C1" s="42"/>
      <c r="D1" s="42"/>
      <c r="E1" s="78"/>
      <c r="F1" s="43"/>
      <c r="G1" s="43"/>
      <c r="H1" s="43"/>
      <c r="I1" s="43"/>
      <c r="J1" s="43"/>
    </row>
    <row r="2" spans="1:38" ht="18" x14ac:dyDescent="0.55000000000000004">
      <c r="A2" s="26" t="s">
        <v>203</v>
      </c>
    </row>
    <row r="3" spans="1:38" ht="18" x14ac:dyDescent="0.55000000000000004">
      <c r="A3" s="26" t="s">
        <v>192</v>
      </c>
    </row>
    <row r="4" spans="1:38" ht="18" x14ac:dyDescent="0.55000000000000004">
      <c r="A4" s="28" t="s">
        <v>198</v>
      </c>
      <c r="H4" s="34"/>
      <c r="K4" s="28"/>
    </row>
    <row r="5" spans="1:38" ht="18" x14ac:dyDescent="0.55000000000000004">
      <c r="A5" s="26" t="s">
        <v>193</v>
      </c>
      <c r="K5" s="28"/>
    </row>
    <row r="6" spans="1:38" ht="18" x14ac:dyDescent="0.55000000000000004">
      <c r="A6" s="28" t="s">
        <v>197</v>
      </c>
      <c r="K6" s="28"/>
    </row>
    <row r="7" spans="1:38" ht="18" x14ac:dyDescent="0.55000000000000004">
      <c r="A7" s="26" t="s">
        <v>195</v>
      </c>
    </row>
    <row r="8" spans="1:38" ht="18" x14ac:dyDescent="0.55000000000000004">
      <c r="A8" s="28" t="s">
        <v>196</v>
      </c>
      <c r="J8" s="7"/>
    </row>
    <row r="9" spans="1:38" ht="18" x14ac:dyDescent="0.55000000000000004">
      <c r="A9" s="28" t="s">
        <v>205</v>
      </c>
      <c r="J9" s="7"/>
    </row>
    <row r="10" spans="1:38" ht="18" x14ac:dyDescent="0.55000000000000004">
      <c r="A10" s="28" t="s">
        <v>204</v>
      </c>
      <c r="J10" s="8"/>
    </row>
    <row r="11" spans="1:38" ht="18" x14ac:dyDescent="0.55000000000000004">
      <c r="A11" s="50" t="s">
        <v>200</v>
      </c>
    </row>
    <row r="12" spans="1:38" ht="18" x14ac:dyDescent="0.55000000000000004">
      <c r="A12" s="28" t="s">
        <v>199</v>
      </c>
    </row>
    <row r="13" spans="1:38" ht="18" x14ac:dyDescent="0.55000000000000004">
      <c r="A13" s="27" t="s">
        <v>178</v>
      </c>
      <c r="X13" s="4"/>
      <c r="Y13" s="4"/>
      <c r="Z13" s="4"/>
      <c r="AA13" s="4"/>
      <c r="AB13" s="4"/>
      <c r="AC13" s="4"/>
      <c r="AD13" s="4"/>
      <c r="AE13" s="4"/>
      <c r="AF13" s="4"/>
      <c r="AG13" s="4"/>
      <c r="AH13" s="4"/>
      <c r="AI13" s="4"/>
      <c r="AJ13" s="4"/>
      <c r="AK13" s="4"/>
      <c r="AL13" s="4"/>
    </row>
    <row r="14" spans="1:38" ht="18" x14ac:dyDescent="0.55000000000000004">
      <c r="A14" s="50" t="s">
        <v>433</v>
      </c>
      <c r="X14" s="4"/>
      <c r="Y14" s="4"/>
      <c r="Z14" s="4"/>
      <c r="AA14" s="4"/>
      <c r="AB14" s="4"/>
      <c r="AC14" s="4"/>
      <c r="AD14" s="4"/>
      <c r="AE14" s="4"/>
      <c r="AF14" s="4"/>
      <c r="AG14" s="4"/>
      <c r="AH14" s="4"/>
      <c r="AI14" s="4"/>
      <c r="AJ14" s="4"/>
      <c r="AK14" s="4"/>
      <c r="AL14" s="4"/>
    </row>
    <row r="15" spans="1:38" ht="18" x14ac:dyDescent="0.55000000000000004">
      <c r="A15" s="28" t="s">
        <v>380</v>
      </c>
    </row>
    <row r="16" spans="1:38" ht="18" x14ac:dyDescent="0.55000000000000004">
      <c r="A16" s="28" t="s">
        <v>454</v>
      </c>
      <c r="B16"/>
      <c r="D16" s="79"/>
    </row>
    <row r="17" spans="1:5" ht="18" x14ac:dyDescent="0.55000000000000004">
      <c r="A17" s="26"/>
    </row>
    <row r="18" spans="1:5" ht="18" x14ac:dyDescent="0.55000000000000004">
      <c r="A18" s="26"/>
      <c r="B18" s="4" t="s">
        <v>162</v>
      </c>
      <c r="C18" t="s">
        <v>413</v>
      </c>
      <c r="D18"/>
      <c r="E18"/>
    </row>
    <row r="19" spans="1:5" ht="18" customHeight="1" x14ac:dyDescent="0.5">
      <c r="C19"/>
      <c r="D19"/>
      <c r="E19"/>
    </row>
    <row r="20" spans="1:5" x14ac:dyDescent="0.5">
      <c r="B20"/>
      <c r="C20" s="4" t="s">
        <v>23</v>
      </c>
      <c r="D20"/>
      <c r="E20"/>
    </row>
    <row r="21" spans="1:5" x14ac:dyDescent="0.5">
      <c r="B21"/>
      <c r="C21">
        <v>2023</v>
      </c>
      <c r="D21"/>
      <c r="E21"/>
    </row>
    <row r="22" spans="1:5" x14ac:dyDescent="0.5">
      <c r="B22" s="4" t="s">
        <v>306</v>
      </c>
      <c r="C22" s="8" t="s">
        <v>438</v>
      </c>
      <c r="D22" s="8" t="s">
        <v>452</v>
      </c>
      <c r="E22" s="8" t="s">
        <v>453</v>
      </c>
    </row>
    <row r="23" spans="1:5" x14ac:dyDescent="0.5">
      <c r="B23" s="5" t="s">
        <v>388</v>
      </c>
      <c r="C23">
        <v>2754838</v>
      </c>
      <c r="D23" s="17">
        <v>57392.458333333336</v>
      </c>
      <c r="E23">
        <v>48</v>
      </c>
    </row>
    <row r="24" spans="1:5" x14ac:dyDescent="0.5">
      <c r="B24" s="6" t="s">
        <v>10</v>
      </c>
      <c r="C24">
        <v>693855</v>
      </c>
      <c r="D24" s="17">
        <v>57821.25</v>
      </c>
      <c r="E24">
        <v>12</v>
      </c>
    </row>
    <row r="25" spans="1:5" x14ac:dyDescent="0.5">
      <c r="B25" s="6" t="s">
        <v>7</v>
      </c>
      <c r="C25">
        <v>714353</v>
      </c>
      <c r="D25" s="17">
        <v>59529.416666666664</v>
      </c>
      <c r="E25">
        <v>12</v>
      </c>
    </row>
    <row r="26" spans="1:5" x14ac:dyDescent="0.5">
      <c r="B26" s="6" t="s">
        <v>8</v>
      </c>
      <c r="C26">
        <v>671757</v>
      </c>
      <c r="D26" s="17">
        <v>55979.75</v>
      </c>
      <c r="E26">
        <v>12</v>
      </c>
    </row>
    <row r="27" spans="1:5" x14ac:dyDescent="0.5">
      <c r="B27" s="6" t="s">
        <v>161</v>
      </c>
      <c r="C27">
        <v>674873</v>
      </c>
      <c r="D27" s="17">
        <v>56239.416666666664</v>
      </c>
      <c r="E27">
        <v>12</v>
      </c>
    </row>
    <row r="28" spans="1:5" x14ac:dyDescent="0.5">
      <c r="B28" s="5" t="s">
        <v>157</v>
      </c>
      <c r="C28">
        <v>2378816</v>
      </c>
      <c r="D28" s="17">
        <v>50613.106382978724</v>
      </c>
      <c r="E28">
        <v>47</v>
      </c>
    </row>
    <row r="29" spans="1:5" x14ac:dyDescent="0.5">
      <c r="B29" s="6" t="s">
        <v>10</v>
      </c>
      <c r="C29">
        <v>703042</v>
      </c>
      <c r="D29" s="17">
        <v>63912.909090909088</v>
      </c>
      <c r="E29">
        <v>11</v>
      </c>
    </row>
    <row r="30" spans="1:5" x14ac:dyDescent="0.5">
      <c r="B30" s="6" t="s">
        <v>7</v>
      </c>
      <c r="C30">
        <v>510086</v>
      </c>
      <c r="D30" s="17">
        <v>42507.166666666664</v>
      </c>
      <c r="E30">
        <v>12</v>
      </c>
    </row>
    <row r="31" spans="1:5" x14ac:dyDescent="0.5">
      <c r="B31" s="6" t="s">
        <v>8</v>
      </c>
      <c r="C31">
        <v>610481</v>
      </c>
      <c r="D31" s="17">
        <v>50873.416666666664</v>
      </c>
      <c r="E31">
        <v>12</v>
      </c>
    </row>
    <row r="32" spans="1:5" x14ac:dyDescent="0.5">
      <c r="B32" s="6" t="s">
        <v>161</v>
      </c>
      <c r="C32">
        <v>555207</v>
      </c>
      <c r="D32" s="17">
        <v>46267.25</v>
      </c>
      <c r="E32">
        <v>12</v>
      </c>
    </row>
    <row r="33" spans="2:5" x14ac:dyDescent="0.5">
      <c r="B33" s="5" t="s">
        <v>406</v>
      </c>
      <c r="C33">
        <v>289438</v>
      </c>
      <c r="D33" s="17">
        <v>144719</v>
      </c>
      <c r="E33">
        <v>2</v>
      </c>
    </row>
    <row r="34" spans="2:5" x14ac:dyDescent="0.5">
      <c r="B34" s="6" t="s">
        <v>10</v>
      </c>
      <c r="C34">
        <v>289438</v>
      </c>
      <c r="D34" s="17">
        <v>144719</v>
      </c>
      <c r="E34">
        <v>2</v>
      </c>
    </row>
    <row r="35" spans="2:5" x14ac:dyDescent="0.5">
      <c r="B35" s="5" t="s">
        <v>159</v>
      </c>
      <c r="C35">
        <v>2654058</v>
      </c>
      <c r="D35" s="17">
        <v>55292.875</v>
      </c>
      <c r="E35">
        <v>48</v>
      </c>
    </row>
    <row r="36" spans="2:5" x14ac:dyDescent="0.5">
      <c r="B36" s="6" t="s">
        <v>10</v>
      </c>
      <c r="C36">
        <v>596824</v>
      </c>
      <c r="D36" s="17">
        <v>49735.333333333336</v>
      </c>
      <c r="E36">
        <v>12</v>
      </c>
    </row>
    <row r="37" spans="2:5" x14ac:dyDescent="0.5">
      <c r="B37" s="6" t="s">
        <v>7</v>
      </c>
      <c r="C37">
        <v>702040</v>
      </c>
      <c r="D37" s="17">
        <v>58503.333333333336</v>
      </c>
      <c r="E37">
        <v>12</v>
      </c>
    </row>
    <row r="38" spans="2:5" x14ac:dyDescent="0.5">
      <c r="B38" s="6" t="s">
        <v>8</v>
      </c>
      <c r="C38">
        <v>649776</v>
      </c>
      <c r="D38" s="17">
        <v>54148</v>
      </c>
      <c r="E38">
        <v>12</v>
      </c>
    </row>
    <row r="39" spans="2:5" x14ac:dyDescent="0.5">
      <c r="B39" s="6" t="s">
        <v>161</v>
      </c>
      <c r="C39">
        <v>705418</v>
      </c>
      <c r="D39" s="17">
        <v>58784.833333333336</v>
      </c>
      <c r="E39">
        <v>12</v>
      </c>
    </row>
    <row r="40" spans="2:5" x14ac:dyDescent="0.5">
      <c r="B40" s="5" t="s">
        <v>160</v>
      </c>
      <c r="C40">
        <v>2989710</v>
      </c>
      <c r="D40" s="17">
        <v>61014.489795918365</v>
      </c>
      <c r="E40">
        <v>49</v>
      </c>
    </row>
    <row r="41" spans="2:5" x14ac:dyDescent="0.5">
      <c r="B41" s="6" t="s">
        <v>10</v>
      </c>
      <c r="C41">
        <v>957762</v>
      </c>
      <c r="D41" s="17">
        <v>73674</v>
      </c>
      <c r="E41">
        <v>13</v>
      </c>
    </row>
    <row r="42" spans="2:5" x14ac:dyDescent="0.5">
      <c r="B42" s="6" t="s">
        <v>7</v>
      </c>
      <c r="C42">
        <v>640499</v>
      </c>
      <c r="D42" s="17">
        <v>53374.916666666664</v>
      </c>
      <c r="E42">
        <v>12</v>
      </c>
    </row>
    <row r="43" spans="2:5" x14ac:dyDescent="0.5">
      <c r="B43" s="6" t="s">
        <v>8</v>
      </c>
      <c r="C43">
        <v>742082</v>
      </c>
      <c r="D43" s="17">
        <v>61840.166666666664</v>
      </c>
      <c r="E43">
        <v>12</v>
      </c>
    </row>
    <row r="44" spans="2:5" x14ac:dyDescent="0.5">
      <c r="B44" s="6" t="s">
        <v>161</v>
      </c>
      <c r="C44">
        <v>649367</v>
      </c>
      <c r="D44" s="17">
        <v>54113.916666666664</v>
      </c>
      <c r="E44">
        <v>12</v>
      </c>
    </row>
    <row r="45" spans="2:5" x14ac:dyDescent="0.5">
      <c r="B45"/>
      <c r="C45"/>
      <c r="D45"/>
      <c r="E45"/>
    </row>
    <row r="46" spans="2:5" x14ac:dyDescent="0.5">
      <c r="B46"/>
      <c r="C46"/>
      <c r="D46"/>
      <c r="E46"/>
    </row>
    <row r="47" spans="2:5" x14ac:dyDescent="0.5">
      <c r="B47"/>
      <c r="C47"/>
      <c r="D47"/>
      <c r="E47"/>
    </row>
    <row r="48" spans="2:5" x14ac:dyDescent="0.5">
      <c r="B48"/>
      <c r="C48"/>
      <c r="D48"/>
      <c r="E48"/>
    </row>
    <row r="49" customFormat="1" x14ac:dyDescent="0.5"/>
    <row r="50" customFormat="1" x14ac:dyDescent="0.5"/>
    <row r="51" customFormat="1" x14ac:dyDescent="0.5"/>
    <row r="52" customFormat="1" x14ac:dyDescent="0.5"/>
    <row r="53" customFormat="1" x14ac:dyDescent="0.5"/>
    <row r="54" customFormat="1" x14ac:dyDescent="0.5"/>
    <row r="55" customFormat="1" x14ac:dyDescent="0.5"/>
    <row r="56" customFormat="1" x14ac:dyDescent="0.5"/>
    <row r="57" customFormat="1" x14ac:dyDescent="0.5"/>
  </sheetData>
  <pageMargins left="0.7" right="0.7" top="0.75" bottom="0.75" header="0.3" footer="0.3"/>
  <pageSetup paperSize="9" scale="7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0C6F-4E9F-483D-8E7D-44B1AA441732}">
  <sheetPr>
    <tabColor theme="0"/>
  </sheetPr>
  <dimension ref="A1:I41"/>
  <sheetViews>
    <sheetView showGridLines="0" topLeftCell="A14" zoomScale="90" zoomScaleNormal="90" workbookViewId="0">
      <selection activeCell="B24" sqref="B24"/>
    </sheetView>
  </sheetViews>
  <sheetFormatPr defaultColWidth="9" defaultRowHeight="15.75" x14ac:dyDescent="0.5"/>
  <cols>
    <col min="1" max="1" width="5.6875" customWidth="1"/>
    <col min="2" max="2" width="12.5" style="8" bestFit="1" customWidth="1"/>
    <col min="3" max="3" width="13.125" style="8" bestFit="1" customWidth="1"/>
    <col min="4" max="4" width="14.125" style="8" bestFit="1" customWidth="1"/>
    <col min="5" max="5" width="14.125" bestFit="1" customWidth="1"/>
    <col min="6" max="6" width="20" bestFit="1" customWidth="1"/>
    <col min="7" max="7" width="14.1875" bestFit="1" customWidth="1"/>
    <col min="8" max="8" width="15.1875" bestFit="1" customWidth="1"/>
    <col min="9" max="9" width="23.1875" customWidth="1"/>
    <col min="10" max="10" width="20" bestFit="1" customWidth="1"/>
    <col min="11" max="11" width="17.1875" bestFit="1" customWidth="1"/>
  </cols>
  <sheetData>
    <row r="1" spans="1:9" ht="30.75" x14ac:dyDescent="0.9">
      <c r="A1" s="41" t="s">
        <v>209</v>
      </c>
      <c r="B1" s="41"/>
      <c r="C1" s="41"/>
      <c r="D1" s="41"/>
      <c r="E1" s="41"/>
      <c r="F1" s="41"/>
      <c r="G1" s="41"/>
      <c r="H1" s="41"/>
      <c r="I1" s="43"/>
    </row>
    <row r="2" spans="1:9" ht="18" x14ac:dyDescent="0.55000000000000004">
      <c r="A2" s="26" t="s">
        <v>385</v>
      </c>
    </row>
    <row r="3" spans="1:9" ht="18" x14ac:dyDescent="0.55000000000000004">
      <c r="A3" s="26" t="s">
        <v>192</v>
      </c>
    </row>
    <row r="4" spans="1:9" ht="18" x14ac:dyDescent="0.55000000000000004">
      <c r="A4" s="28" t="s">
        <v>206</v>
      </c>
    </row>
    <row r="5" spans="1:9" ht="18" x14ac:dyDescent="0.55000000000000004">
      <c r="A5" s="26" t="s">
        <v>193</v>
      </c>
    </row>
    <row r="6" spans="1:9" ht="18" x14ac:dyDescent="0.55000000000000004">
      <c r="A6" s="28" t="s">
        <v>197</v>
      </c>
    </row>
    <row r="7" spans="1:9" ht="18" x14ac:dyDescent="0.55000000000000004">
      <c r="A7" s="26" t="s">
        <v>434</v>
      </c>
    </row>
    <row r="8" spans="1:9" ht="18" x14ac:dyDescent="0.55000000000000004">
      <c r="A8" s="28" t="s">
        <v>417</v>
      </c>
    </row>
    <row r="9" spans="1:9" ht="18" x14ac:dyDescent="0.55000000000000004">
      <c r="A9" s="28" t="s">
        <v>208</v>
      </c>
    </row>
    <row r="10" spans="1:9" ht="18" x14ac:dyDescent="0.55000000000000004">
      <c r="A10" s="28" t="s">
        <v>207</v>
      </c>
    </row>
    <row r="11" spans="1:9" ht="18" x14ac:dyDescent="0.55000000000000004">
      <c r="A11" s="27" t="s">
        <v>384</v>
      </c>
    </row>
    <row r="12" spans="1:9" ht="31.25" customHeight="1" x14ac:dyDescent="0.55000000000000004">
      <c r="A12" s="27"/>
      <c r="B12" s="116" t="s">
        <v>420</v>
      </c>
      <c r="I12" s="115" t="s">
        <v>13</v>
      </c>
    </row>
    <row r="13" spans="1:9" ht="18" x14ac:dyDescent="0.55000000000000004">
      <c r="A13" s="98"/>
      <c r="I13" s="115" t="s">
        <v>11</v>
      </c>
    </row>
    <row r="14" spans="1:9" ht="23.25" x14ac:dyDescent="0.7">
      <c r="A14" s="96"/>
      <c r="I14" s="115" t="s">
        <v>15</v>
      </c>
    </row>
    <row r="15" spans="1:9" ht="18" x14ac:dyDescent="0.55000000000000004">
      <c r="A15" s="97"/>
      <c r="I15" s="115" t="s">
        <v>4</v>
      </c>
    </row>
    <row r="16" spans="1:9" ht="18" x14ac:dyDescent="0.55000000000000004">
      <c r="A16" s="97"/>
      <c r="I16" s="115" t="s">
        <v>16</v>
      </c>
    </row>
    <row r="17" spans="1:9" ht="18" x14ac:dyDescent="0.55000000000000004">
      <c r="A17" s="26" t="s">
        <v>195</v>
      </c>
      <c r="I17" s="115" t="s">
        <v>12</v>
      </c>
    </row>
    <row r="18" spans="1:9" ht="18" x14ac:dyDescent="0.55000000000000004">
      <c r="A18" s="28" t="s">
        <v>210</v>
      </c>
      <c r="I18" s="115" t="s">
        <v>14</v>
      </c>
    </row>
    <row r="19" spans="1:9" ht="18" x14ac:dyDescent="0.55000000000000004">
      <c r="A19" s="28" t="s">
        <v>418</v>
      </c>
      <c r="I19" s="115" t="s">
        <v>9</v>
      </c>
    </row>
    <row r="20" spans="1:9" ht="18" x14ac:dyDescent="0.55000000000000004">
      <c r="A20" s="28" t="s">
        <v>419</v>
      </c>
      <c r="B20"/>
      <c r="C20"/>
      <c r="D20"/>
      <c r="I20" s="115" t="s">
        <v>18</v>
      </c>
    </row>
    <row r="21" spans="1:9" ht="18" x14ac:dyDescent="0.55000000000000004">
      <c r="A21" s="27" t="s">
        <v>305</v>
      </c>
      <c r="B21" s="51"/>
      <c r="I21" s="115" t="s">
        <v>19</v>
      </c>
    </row>
    <row r="22" spans="1:9" ht="18" x14ac:dyDescent="0.55000000000000004">
      <c r="A22" s="50" t="s">
        <v>201</v>
      </c>
      <c r="I22" s="115" t="s">
        <v>17</v>
      </c>
    </row>
    <row r="23" spans="1:9" ht="18" x14ac:dyDescent="0.55000000000000004">
      <c r="A23" s="28" t="s">
        <v>381</v>
      </c>
      <c r="I23" s="115" t="s">
        <v>6</v>
      </c>
    </row>
    <row r="24" spans="1:9" x14ac:dyDescent="0.5">
      <c r="B24" s="4" t="s">
        <v>411</v>
      </c>
      <c r="C24" t="s">
        <v>438</v>
      </c>
      <c r="D24" t="s">
        <v>606</v>
      </c>
      <c r="E24" t="s">
        <v>607</v>
      </c>
    </row>
    <row r="25" spans="1:9" x14ac:dyDescent="0.5">
      <c r="B25" s="5" t="s">
        <v>13</v>
      </c>
      <c r="C25">
        <v>3045738</v>
      </c>
      <c r="D25">
        <v>3045738</v>
      </c>
      <c r="E25" s="148"/>
    </row>
    <row r="26" spans="1:9" x14ac:dyDescent="0.5">
      <c r="B26" s="5" t="s">
        <v>11</v>
      </c>
      <c r="C26">
        <v>2879402</v>
      </c>
      <c r="D26">
        <v>5925140</v>
      </c>
      <c r="E26" s="148">
        <v>-166336</v>
      </c>
    </row>
    <row r="27" spans="1:9" x14ac:dyDescent="0.5">
      <c r="B27" s="5" t="s">
        <v>15</v>
      </c>
      <c r="C27">
        <v>2847608</v>
      </c>
      <c r="D27">
        <v>8772748</v>
      </c>
      <c r="E27" s="148">
        <v>-31794</v>
      </c>
    </row>
    <row r="28" spans="1:9" x14ac:dyDescent="0.5">
      <c r="B28" s="5" t="s">
        <v>4</v>
      </c>
      <c r="C28">
        <v>2964084</v>
      </c>
      <c r="D28">
        <v>11736832</v>
      </c>
      <c r="E28" s="148">
        <v>116476</v>
      </c>
    </row>
    <row r="29" spans="1:9" x14ac:dyDescent="0.5">
      <c r="B29" s="5" t="s">
        <v>16</v>
      </c>
      <c r="C29">
        <v>2558333</v>
      </c>
      <c r="D29">
        <v>14295165</v>
      </c>
      <c r="E29" s="148">
        <v>-405751</v>
      </c>
    </row>
    <row r="30" spans="1:9" x14ac:dyDescent="0.5">
      <c r="B30" s="5" t="s">
        <v>12</v>
      </c>
      <c r="C30">
        <v>2844159</v>
      </c>
      <c r="D30">
        <v>17139324</v>
      </c>
      <c r="E30" s="148">
        <v>285826</v>
      </c>
    </row>
    <row r="31" spans="1:9" x14ac:dyDescent="0.5">
      <c r="B31" s="5" t="s">
        <v>14</v>
      </c>
      <c r="C31">
        <v>3175610</v>
      </c>
      <c r="D31">
        <v>20314934</v>
      </c>
      <c r="E31" s="148">
        <v>331451</v>
      </c>
    </row>
    <row r="32" spans="1:9" x14ac:dyDescent="0.5">
      <c r="B32" s="5" t="s">
        <v>9</v>
      </c>
      <c r="C32">
        <v>2653897</v>
      </c>
      <c r="D32">
        <v>22968831</v>
      </c>
      <c r="E32" s="148">
        <v>-521713</v>
      </c>
    </row>
    <row r="33" spans="2:5" x14ac:dyDescent="0.5">
      <c r="B33" s="5" t="s">
        <v>18</v>
      </c>
      <c r="C33">
        <v>2642432</v>
      </c>
      <c r="D33">
        <v>25611263</v>
      </c>
      <c r="E33" s="148">
        <v>-11465</v>
      </c>
    </row>
    <row r="34" spans="2:5" x14ac:dyDescent="0.5">
      <c r="B34" s="5" t="s">
        <v>19</v>
      </c>
      <c r="C34">
        <v>3053147</v>
      </c>
      <c r="D34">
        <v>28664410</v>
      </c>
      <c r="E34" s="148">
        <v>410715</v>
      </c>
    </row>
    <row r="35" spans="2:5" x14ac:dyDescent="0.5">
      <c r="B35" s="5" t="s">
        <v>17</v>
      </c>
      <c r="C35">
        <v>2709127</v>
      </c>
      <c r="D35">
        <v>31373537</v>
      </c>
      <c r="E35" s="148">
        <v>-344020</v>
      </c>
    </row>
    <row r="36" spans="2:5" x14ac:dyDescent="0.5">
      <c r="B36" s="5" t="s">
        <v>6</v>
      </c>
      <c r="C36">
        <v>3075839</v>
      </c>
      <c r="D36">
        <v>34449376</v>
      </c>
      <c r="E36" s="148">
        <v>366712</v>
      </c>
    </row>
    <row r="37" spans="2:5" x14ac:dyDescent="0.5">
      <c r="B37" s="5" t="s">
        <v>412</v>
      </c>
      <c r="C37">
        <v>34449376</v>
      </c>
      <c r="D37"/>
      <c r="E37" s="148"/>
    </row>
    <row r="38" spans="2:5" x14ac:dyDescent="0.5">
      <c r="B38"/>
      <c r="C38"/>
      <c r="D38"/>
    </row>
    <row r="39" spans="2:5" x14ac:dyDescent="0.5">
      <c r="B39"/>
      <c r="C39"/>
      <c r="D39"/>
    </row>
    <row r="40" spans="2:5" x14ac:dyDescent="0.5">
      <c r="B40"/>
      <c r="C40"/>
      <c r="D40"/>
    </row>
    <row r="41" spans="2:5" x14ac:dyDescent="0.5">
      <c r="B41"/>
      <c r="C41"/>
      <c r="D41"/>
    </row>
  </sheetData>
  <pageMargins left="0.7" right="0.7" top="0.75" bottom="0.75" header="0.3" footer="0.3"/>
  <pageSetup paperSize="9" scale="84"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I71"/>
  <sheetViews>
    <sheetView showGridLines="0" topLeftCell="A20" zoomScale="90" zoomScaleNormal="90" workbookViewId="0">
      <selection activeCell="D27" sqref="D27"/>
    </sheetView>
  </sheetViews>
  <sheetFormatPr defaultColWidth="9" defaultRowHeight="15.75" x14ac:dyDescent="0.5"/>
  <cols>
    <col min="1" max="1" width="5.6875" customWidth="1"/>
    <col min="2" max="2" width="12.375" style="8" bestFit="1" customWidth="1"/>
    <col min="3" max="3" width="15.1875" style="8" bestFit="1" customWidth="1"/>
    <col min="4" max="4" width="10.5" style="8" bestFit="1" customWidth="1"/>
    <col min="5" max="5" width="19.5" bestFit="1" customWidth="1"/>
    <col min="6" max="6" width="14.8125" bestFit="1" customWidth="1"/>
    <col min="7" max="8" width="10" bestFit="1" customWidth="1"/>
    <col min="9" max="9" width="19" bestFit="1" customWidth="1"/>
    <col min="10" max="11" width="8.6875" bestFit="1" customWidth="1"/>
    <col min="12" max="12" width="5" bestFit="1" customWidth="1"/>
    <col min="13" max="13" width="10.6875" bestFit="1" customWidth="1"/>
  </cols>
  <sheetData>
    <row r="1" spans="1:9" ht="30.75" x14ac:dyDescent="0.9">
      <c r="A1" s="41" t="s">
        <v>304</v>
      </c>
      <c r="B1" s="41"/>
      <c r="C1" s="41"/>
      <c r="D1" s="41"/>
      <c r="E1" s="41"/>
      <c r="F1" s="41"/>
      <c r="G1" s="41"/>
      <c r="H1" s="41"/>
      <c r="I1" s="43"/>
    </row>
    <row r="2" spans="1:9" ht="18" x14ac:dyDescent="0.55000000000000004">
      <c r="A2" s="26" t="s">
        <v>385</v>
      </c>
    </row>
    <row r="3" spans="1:9" ht="18" x14ac:dyDescent="0.55000000000000004">
      <c r="A3" s="26" t="s">
        <v>192</v>
      </c>
    </row>
    <row r="4" spans="1:9" ht="18" x14ac:dyDescent="0.55000000000000004">
      <c r="A4" s="28" t="s">
        <v>206</v>
      </c>
    </row>
    <row r="5" spans="1:9" ht="18" x14ac:dyDescent="0.55000000000000004">
      <c r="A5" s="26" t="s">
        <v>193</v>
      </c>
    </row>
    <row r="6" spans="1:9" ht="18" x14ac:dyDescent="0.55000000000000004">
      <c r="A6" s="28" t="s">
        <v>197</v>
      </c>
    </row>
    <row r="7" spans="1:9" ht="18" x14ac:dyDescent="0.55000000000000004">
      <c r="A7" s="26" t="s">
        <v>434</v>
      </c>
    </row>
    <row r="8" spans="1:9" ht="18" x14ac:dyDescent="0.55000000000000004">
      <c r="A8" s="28" t="s">
        <v>382</v>
      </c>
    </row>
    <row r="9" spans="1:9" ht="18" x14ac:dyDescent="0.55000000000000004">
      <c r="A9" s="28" t="s">
        <v>208</v>
      </c>
    </row>
    <row r="10" spans="1:9" ht="18" x14ac:dyDescent="0.55000000000000004">
      <c r="A10" s="28" t="s">
        <v>415</v>
      </c>
    </row>
    <row r="11" spans="1:9" ht="18" x14ac:dyDescent="0.55000000000000004">
      <c r="A11" s="27" t="s">
        <v>416</v>
      </c>
    </row>
    <row r="12" spans="1:9" ht="18" x14ac:dyDescent="0.55000000000000004">
      <c r="A12" s="27"/>
    </row>
    <row r="13" spans="1:9" ht="18" x14ac:dyDescent="0.55000000000000004">
      <c r="A13" s="98"/>
    </row>
    <row r="14" spans="1:9" ht="23.25" x14ac:dyDescent="0.7">
      <c r="A14" s="96"/>
    </row>
    <row r="15" spans="1:9" ht="18" x14ac:dyDescent="0.55000000000000004">
      <c r="A15" s="97"/>
    </row>
    <row r="16" spans="1:9" ht="18" x14ac:dyDescent="0.55000000000000004">
      <c r="A16" s="97"/>
    </row>
    <row r="17" spans="1:5" ht="18" x14ac:dyDescent="0.55000000000000004">
      <c r="A17" s="26" t="s">
        <v>195</v>
      </c>
    </row>
    <row r="18" spans="1:5" ht="18" x14ac:dyDescent="0.55000000000000004">
      <c r="A18" s="28" t="s">
        <v>210</v>
      </c>
    </row>
    <row r="19" spans="1:5" ht="18" x14ac:dyDescent="0.55000000000000004">
      <c r="A19" s="28" t="s">
        <v>418</v>
      </c>
    </row>
    <row r="20" spans="1:5" ht="18" x14ac:dyDescent="0.55000000000000004">
      <c r="A20" s="28" t="s">
        <v>419</v>
      </c>
      <c r="B20"/>
      <c r="C20"/>
      <c r="D20"/>
    </row>
    <row r="21" spans="1:5" ht="18" x14ac:dyDescent="0.55000000000000004">
      <c r="A21" s="27" t="s">
        <v>305</v>
      </c>
      <c r="B21" s="51"/>
      <c r="C21"/>
      <c r="D21"/>
    </row>
    <row r="22" spans="1:5" ht="18" x14ac:dyDescent="0.55000000000000004">
      <c r="A22" s="50" t="s">
        <v>201</v>
      </c>
      <c r="B22"/>
      <c r="C22"/>
      <c r="D22"/>
    </row>
    <row r="23" spans="1:5" ht="18" x14ac:dyDescent="0.55000000000000004">
      <c r="A23" s="28" t="s">
        <v>381</v>
      </c>
      <c r="C23"/>
      <c r="D23"/>
    </row>
    <row r="24" spans="1:5" ht="18" x14ac:dyDescent="0.55000000000000004">
      <c r="A24" s="35"/>
      <c r="B24"/>
      <c r="C24" s="4" t="s">
        <v>414</v>
      </c>
      <c r="D24"/>
    </row>
    <row r="25" spans="1:5" ht="18" x14ac:dyDescent="0.55000000000000004">
      <c r="A25" s="35"/>
      <c r="B25"/>
      <c r="C25">
        <v>2023</v>
      </c>
      <c r="D25"/>
    </row>
    <row r="26" spans="1:5" x14ac:dyDescent="0.5">
      <c r="B26" s="4" t="s">
        <v>411</v>
      </c>
      <c r="C26" t="s">
        <v>438</v>
      </c>
      <c r="D26" t="s">
        <v>456</v>
      </c>
      <c r="E26" t="s">
        <v>455</v>
      </c>
    </row>
    <row r="27" spans="1:5" x14ac:dyDescent="0.5">
      <c r="B27" s="5" t="s">
        <v>13</v>
      </c>
      <c r="C27" s="17">
        <v>871546</v>
      </c>
      <c r="D27" s="124">
        <v>871546</v>
      </c>
      <c r="E27" s="124"/>
    </row>
    <row r="28" spans="1:5" x14ac:dyDescent="0.5">
      <c r="B28" s="5" t="s">
        <v>11</v>
      </c>
      <c r="C28" s="17">
        <v>952503</v>
      </c>
      <c r="D28" s="124">
        <v>1824049</v>
      </c>
      <c r="E28" s="124">
        <v>80957</v>
      </c>
    </row>
    <row r="29" spans="1:5" x14ac:dyDescent="0.5">
      <c r="A29" s="5"/>
      <c r="B29" s="5" t="s">
        <v>15</v>
      </c>
      <c r="C29" s="17">
        <v>784136</v>
      </c>
      <c r="D29" s="124">
        <v>2608185</v>
      </c>
      <c r="E29" s="124">
        <v>-168367</v>
      </c>
    </row>
    <row r="30" spans="1:5" x14ac:dyDescent="0.5">
      <c r="A30" s="6"/>
      <c r="B30" s="5" t="s">
        <v>4</v>
      </c>
      <c r="C30" s="17">
        <v>977992</v>
      </c>
      <c r="D30" s="124">
        <v>3586177</v>
      </c>
      <c r="E30" s="124">
        <v>193856</v>
      </c>
    </row>
    <row r="31" spans="1:5" x14ac:dyDescent="0.5">
      <c r="A31" s="6"/>
      <c r="B31" s="5" t="s">
        <v>16</v>
      </c>
      <c r="C31" s="17">
        <v>893039</v>
      </c>
      <c r="D31" s="124">
        <v>4479216</v>
      </c>
      <c r="E31" s="124">
        <v>-84953</v>
      </c>
    </row>
    <row r="32" spans="1:5" x14ac:dyDescent="0.5">
      <c r="A32" s="6"/>
      <c r="B32" s="5" t="s">
        <v>12</v>
      </c>
      <c r="C32" s="17">
        <v>786918</v>
      </c>
      <c r="D32" s="124">
        <v>5266134</v>
      </c>
      <c r="E32" s="124">
        <v>-106121</v>
      </c>
    </row>
    <row r="33" spans="1:5" x14ac:dyDescent="0.5">
      <c r="A33" s="6"/>
      <c r="B33" s="5" t="s">
        <v>14</v>
      </c>
      <c r="C33" s="17">
        <v>1290730</v>
      </c>
      <c r="D33" s="124">
        <v>6556864</v>
      </c>
      <c r="E33" s="124">
        <v>503812</v>
      </c>
    </row>
    <row r="34" spans="1:5" x14ac:dyDescent="0.5">
      <c r="A34" s="6"/>
      <c r="B34" s="5" t="s">
        <v>9</v>
      </c>
      <c r="C34" s="17">
        <v>806769</v>
      </c>
      <c r="D34" s="124">
        <v>7363633</v>
      </c>
      <c r="E34" s="124">
        <v>-483961</v>
      </c>
    </row>
    <row r="35" spans="1:5" x14ac:dyDescent="0.5">
      <c r="A35" s="6"/>
      <c r="B35" s="5" t="s">
        <v>18</v>
      </c>
      <c r="C35" s="17">
        <v>863089</v>
      </c>
      <c r="D35" s="124">
        <v>8226722</v>
      </c>
      <c r="E35" s="124">
        <v>56320</v>
      </c>
    </row>
    <row r="36" spans="1:5" x14ac:dyDescent="0.5">
      <c r="A36" s="6"/>
      <c r="B36" s="5" t="s">
        <v>19</v>
      </c>
      <c r="C36" s="17">
        <v>1062646</v>
      </c>
      <c r="D36" s="124">
        <v>9289368</v>
      </c>
      <c r="E36" s="124">
        <v>199557</v>
      </c>
    </row>
    <row r="37" spans="1:5" x14ac:dyDescent="0.5">
      <c r="A37" s="6"/>
      <c r="B37" s="5" t="s">
        <v>17</v>
      </c>
      <c r="C37" s="17">
        <v>923402</v>
      </c>
      <c r="D37" s="124">
        <v>10212770</v>
      </c>
      <c r="E37" s="124">
        <v>-139244</v>
      </c>
    </row>
    <row r="38" spans="1:5" x14ac:dyDescent="0.5">
      <c r="A38" s="6"/>
      <c r="B38" s="5" t="s">
        <v>6</v>
      </c>
      <c r="C38" s="17">
        <v>854090</v>
      </c>
      <c r="D38" s="124">
        <v>11066860</v>
      </c>
      <c r="E38" s="124">
        <v>-69312</v>
      </c>
    </row>
    <row r="39" spans="1:5" x14ac:dyDescent="0.5">
      <c r="A39" s="6"/>
      <c r="B39" s="5" t="s">
        <v>412</v>
      </c>
      <c r="C39" s="17">
        <v>11066860</v>
      </c>
      <c r="D39" s="124"/>
      <c r="E39" s="124"/>
    </row>
    <row r="40" spans="1:5" x14ac:dyDescent="0.5">
      <c r="A40" s="6"/>
      <c r="B40"/>
      <c r="C40"/>
      <c r="D40"/>
    </row>
    <row r="41" spans="1:5" x14ac:dyDescent="0.5">
      <c r="A41" s="6"/>
    </row>
    <row r="42" spans="1:5" x14ac:dyDescent="0.5">
      <c r="A42" s="5"/>
    </row>
    <row r="43" spans="1:5" x14ac:dyDescent="0.5">
      <c r="A43" s="5"/>
    </row>
    <row r="44" spans="1:5" x14ac:dyDescent="0.5">
      <c r="A44" s="6"/>
    </row>
    <row r="45" spans="1:5" x14ac:dyDescent="0.5">
      <c r="A45" s="6"/>
    </row>
    <row r="46" spans="1:5" x14ac:dyDescent="0.5">
      <c r="A46" s="6"/>
    </row>
    <row r="47" spans="1:5" x14ac:dyDescent="0.5">
      <c r="A47" s="6"/>
    </row>
    <row r="48" spans="1:5" x14ac:dyDescent="0.5">
      <c r="A48" s="6"/>
    </row>
    <row r="49" spans="1:4" x14ac:dyDescent="0.5">
      <c r="A49" s="6"/>
    </row>
    <row r="50" spans="1:4" x14ac:dyDescent="0.5">
      <c r="A50" s="6"/>
    </row>
    <row r="51" spans="1:4" x14ac:dyDescent="0.5">
      <c r="A51" s="6"/>
    </row>
    <row r="52" spans="1:4" x14ac:dyDescent="0.5">
      <c r="A52" s="6"/>
    </row>
    <row r="53" spans="1:4" x14ac:dyDescent="0.5">
      <c r="A53" s="6"/>
    </row>
    <row r="54" spans="1:4" x14ac:dyDescent="0.5">
      <c r="A54" s="6"/>
    </row>
    <row r="55" spans="1:4" x14ac:dyDescent="0.5">
      <c r="A55" s="6"/>
    </row>
    <row r="56" spans="1:4" x14ac:dyDescent="0.5">
      <c r="A56" s="5"/>
      <c r="B56"/>
      <c r="C56"/>
      <c r="D56"/>
    </row>
    <row r="57" spans="1:4" x14ac:dyDescent="0.5">
      <c r="A57" s="5"/>
      <c r="B57"/>
      <c r="C57"/>
      <c r="D57"/>
    </row>
    <row r="58" spans="1:4" x14ac:dyDescent="0.5">
      <c r="A58" s="6"/>
      <c r="B58"/>
      <c r="C58"/>
      <c r="D58"/>
    </row>
    <row r="59" spans="1:4" x14ac:dyDescent="0.5">
      <c r="A59" s="6"/>
      <c r="B59"/>
      <c r="C59"/>
      <c r="D59"/>
    </row>
    <row r="60" spans="1:4" x14ac:dyDescent="0.5">
      <c r="A60" s="6"/>
      <c r="B60"/>
      <c r="C60"/>
      <c r="D60"/>
    </row>
    <row r="61" spans="1:4" x14ac:dyDescent="0.5">
      <c r="A61" s="6"/>
      <c r="B61"/>
      <c r="C61"/>
      <c r="D61"/>
    </row>
    <row r="62" spans="1:4" x14ac:dyDescent="0.5">
      <c r="A62" s="6"/>
      <c r="B62"/>
      <c r="C62"/>
      <c r="D62"/>
    </row>
    <row r="63" spans="1:4" x14ac:dyDescent="0.5">
      <c r="A63" s="6"/>
      <c r="B63"/>
      <c r="C63"/>
      <c r="D63"/>
    </row>
    <row r="64" spans="1:4" x14ac:dyDescent="0.5">
      <c r="A64" s="6"/>
      <c r="B64"/>
      <c r="C64"/>
      <c r="D64"/>
    </row>
    <row r="65" spans="1:4" x14ac:dyDescent="0.5">
      <c r="A65" s="6"/>
      <c r="B65"/>
      <c r="C65"/>
      <c r="D65"/>
    </row>
    <row r="66" spans="1:4" x14ac:dyDescent="0.5">
      <c r="A66" s="6"/>
      <c r="C66"/>
      <c r="D66"/>
    </row>
    <row r="67" spans="1:4" x14ac:dyDescent="0.5">
      <c r="A67" s="6"/>
      <c r="C67"/>
      <c r="D67"/>
    </row>
    <row r="68" spans="1:4" x14ac:dyDescent="0.5">
      <c r="A68" s="6"/>
      <c r="C68"/>
      <c r="D68"/>
    </row>
    <row r="69" spans="1:4" x14ac:dyDescent="0.5">
      <c r="A69" s="6"/>
    </row>
    <row r="70" spans="1:4" x14ac:dyDescent="0.5">
      <c r="A70" s="5"/>
    </row>
    <row r="71" spans="1:4" x14ac:dyDescent="0.5">
      <c r="A71" s="5"/>
    </row>
  </sheetData>
  <pageMargins left="0.7" right="0.7" top="0.75" bottom="0.75" header="0.3" footer="0.3"/>
  <pageSetup paperSize="9" scale="67"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26FC-7397-4B7F-986B-4C5BEAA9F9C9}">
  <sheetPr>
    <tabColor theme="0"/>
  </sheetPr>
  <dimension ref="A1:H52"/>
  <sheetViews>
    <sheetView showGridLines="0" topLeftCell="A7" zoomScale="90" zoomScaleNormal="90" workbookViewId="0">
      <selection activeCell="C21" sqref="C21"/>
    </sheetView>
  </sheetViews>
  <sheetFormatPr defaultColWidth="9" defaultRowHeight="21" x14ac:dyDescent="0.65"/>
  <cols>
    <col min="1" max="1" width="18.1875" style="30" customWidth="1"/>
    <col min="2" max="2" width="13.125" style="8" bestFit="1" customWidth="1"/>
    <col min="3" max="3" width="15.5" style="8" bestFit="1" customWidth="1"/>
    <col min="4" max="4" width="12.3125" style="8" bestFit="1" customWidth="1"/>
    <col min="5" max="5" width="9" style="8" bestFit="1" customWidth="1"/>
    <col min="6" max="6" width="10.875" bestFit="1" customWidth="1"/>
    <col min="7" max="7" width="12.5" bestFit="1" customWidth="1"/>
    <col min="8" max="8" width="15.5" bestFit="1" customWidth="1"/>
    <col min="9" max="9" width="12.3125" bestFit="1" customWidth="1"/>
    <col min="10" max="10" width="9" bestFit="1" customWidth="1"/>
    <col min="11" max="11" width="10.8125" bestFit="1" customWidth="1"/>
    <col min="12" max="12" width="11.1875" customWidth="1"/>
    <col min="13" max="14" width="8.6875" customWidth="1"/>
    <col min="15" max="15" width="14.1875" bestFit="1" customWidth="1"/>
    <col min="16" max="16" width="14" customWidth="1"/>
    <col min="17" max="18" width="8.6875" customWidth="1"/>
    <col min="19" max="19" width="17.1875" bestFit="1" customWidth="1"/>
    <col min="20" max="22" width="8.6875" customWidth="1"/>
    <col min="23" max="23" width="11.1875" customWidth="1"/>
    <col min="24" max="24" width="11" bestFit="1" customWidth="1"/>
    <col min="25" max="25" width="12" bestFit="1" customWidth="1"/>
    <col min="26" max="26" width="8.6875" customWidth="1"/>
    <col min="27" max="27" width="19.6875" bestFit="1" customWidth="1"/>
    <col min="28" max="28" width="11" bestFit="1" customWidth="1"/>
  </cols>
  <sheetData>
    <row r="1" spans="1:8" ht="33.75" customHeight="1" x14ac:dyDescent="0.5">
      <c r="A1" s="155" t="s">
        <v>286</v>
      </c>
      <c r="B1" s="155"/>
      <c r="C1" s="155"/>
      <c r="D1" s="155"/>
      <c r="E1" s="155"/>
      <c r="F1" s="155"/>
      <c r="G1" s="155"/>
      <c r="H1" s="155"/>
    </row>
    <row r="2" spans="1:8" ht="18" x14ac:dyDescent="0.55000000000000004">
      <c r="A2" s="26" t="s">
        <v>435</v>
      </c>
    </row>
    <row r="3" spans="1:8" ht="18" x14ac:dyDescent="0.55000000000000004">
      <c r="A3" s="27" t="s">
        <v>279</v>
      </c>
    </row>
    <row r="4" spans="1:8" ht="18" x14ac:dyDescent="0.55000000000000004">
      <c r="A4" s="26" t="s">
        <v>280</v>
      </c>
    </row>
    <row r="5" spans="1:8" ht="18" x14ac:dyDescent="0.55000000000000004">
      <c r="A5" s="26" t="s">
        <v>281</v>
      </c>
    </row>
    <row r="6" spans="1:8" ht="18" x14ac:dyDescent="0.55000000000000004">
      <c r="A6" s="85" t="s">
        <v>344</v>
      </c>
    </row>
    <row r="7" spans="1:8" ht="18" x14ac:dyDescent="0.55000000000000004">
      <c r="A7" s="26" t="s">
        <v>282</v>
      </c>
    </row>
    <row r="8" spans="1:8" ht="15.75" x14ac:dyDescent="0.5">
      <c r="A8"/>
    </row>
    <row r="9" spans="1:8" ht="18" x14ac:dyDescent="0.55000000000000004">
      <c r="A9" s="27" t="s">
        <v>274</v>
      </c>
    </row>
    <row r="10" spans="1:8" ht="18" x14ac:dyDescent="0.55000000000000004">
      <c r="A10" s="27" t="s">
        <v>283</v>
      </c>
    </row>
    <row r="11" spans="1:8" ht="18" x14ac:dyDescent="0.55000000000000004">
      <c r="A11" s="28" t="s">
        <v>285</v>
      </c>
      <c r="B11" s="72"/>
      <c r="C11" s="72"/>
      <c r="D11" s="72"/>
      <c r="E11" s="72"/>
      <c r="F11" s="72"/>
      <c r="G11" s="72"/>
      <c r="H11" s="72"/>
    </row>
    <row r="12" spans="1:8" ht="18" x14ac:dyDescent="0.55000000000000004">
      <c r="A12" s="28" t="s">
        <v>276</v>
      </c>
      <c r="B12" s="72"/>
      <c r="C12" s="72"/>
      <c r="D12" s="72"/>
      <c r="E12" s="72"/>
      <c r="F12" s="72"/>
      <c r="G12" s="72"/>
      <c r="H12" s="72"/>
    </row>
    <row r="13" spans="1:8" ht="18" x14ac:dyDescent="0.55000000000000004">
      <c r="A13" s="28" t="s">
        <v>405</v>
      </c>
      <c r="B13" s="72"/>
      <c r="C13" s="72"/>
      <c r="D13" s="72"/>
      <c r="E13" s="72"/>
      <c r="F13" s="72"/>
      <c r="G13" s="72"/>
      <c r="H13" s="72"/>
    </row>
    <row r="14" spans="1:8" ht="18" x14ac:dyDescent="0.55000000000000004">
      <c r="A14" s="28" t="s">
        <v>284</v>
      </c>
      <c r="B14" s="72"/>
      <c r="C14" s="72"/>
      <c r="D14" s="72"/>
      <c r="E14" s="72"/>
      <c r="F14" s="72"/>
      <c r="G14" s="72"/>
      <c r="H14" s="72"/>
    </row>
    <row r="15" spans="1:8" ht="18" x14ac:dyDescent="0.55000000000000004">
      <c r="A15" s="28" t="s">
        <v>278</v>
      </c>
      <c r="B15" s="72"/>
      <c r="C15" s="72"/>
      <c r="D15" s="72"/>
      <c r="E15" s="72"/>
      <c r="F15" s="72"/>
      <c r="G15" s="72"/>
      <c r="H15" s="72"/>
    </row>
    <row r="16" spans="1:8" ht="18" x14ac:dyDescent="0.55000000000000004">
      <c r="A16" s="28"/>
      <c r="B16" s="72"/>
      <c r="C16" s="72"/>
      <c r="D16" s="72"/>
      <c r="E16" s="72"/>
      <c r="F16" s="72"/>
      <c r="G16" s="72"/>
      <c r="H16" s="72"/>
    </row>
    <row r="17" spans="1:8" ht="15.75" x14ac:dyDescent="0.5">
      <c r="A17" s="84" t="s">
        <v>343</v>
      </c>
      <c r="B17" s="72"/>
      <c r="C17" s="72"/>
      <c r="D17" s="72"/>
      <c r="E17" s="72"/>
      <c r="F17" s="72"/>
      <c r="G17" s="72"/>
      <c r="H17" s="72"/>
    </row>
    <row r="18" spans="1:8" ht="18" x14ac:dyDescent="0.55000000000000004">
      <c r="A18" s="28"/>
      <c r="B18" s="72"/>
      <c r="C18" s="72"/>
      <c r="D18" s="72"/>
      <c r="E18" s="72"/>
      <c r="F18" s="72"/>
      <c r="G18" s="72"/>
      <c r="H18" s="72"/>
    </row>
    <row r="19" spans="1:8" ht="18" x14ac:dyDescent="0.55000000000000004">
      <c r="A19" s="28"/>
      <c r="B19" s="4" t="s">
        <v>438</v>
      </c>
      <c r="C19" s="4" t="s">
        <v>414</v>
      </c>
      <c r="D19"/>
      <c r="E19"/>
    </row>
    <row r="20" spans="1:8" ht="18" x14ac:dyDescent="0.55000000000000004">
      <c r="A20" s="28"/>
      <c r="B20" s="4" t="s">
        <v>411</v>
      </c>
      <c r="C20">
        <v>2023</v>
      </c>
      <c r="D20"/>
      <c r="E20"/>
    </row>
    <row r="21" spans="1:8" ht="18" x14ac:dyDescent="0.55000000000000004">
      <c r="A21" s="27"/>
      <c r="B21" s="5" t="s">
        <v>388</v>
      </c>
      <c r="C21">
        <v>2850399</v>
      </c>
      <c r="D21"/>
      <c r="E21"/>
    </row>
    <row r="22" spans="1:8" ht="15.75" x14ac:dyDescent="0.5">
      <c r="A22"/>
      <c r="B22" s="5" t="s">
        <v>157</v>
      </c>
      <c r="C22">
        <v>2409490</v>
      </c>
      <c r="D22"/>
      <c r="E22"/>
    </row>
    <row r="23" spans="1:8" x14ac:dyDescent="0.65">
      <c r="B23" s="5" t="s">
        <v>159</v>
      </c>
      <c r="C23">
        <v>2592619</v>
      </c>
      <c r="D23"/>
      <c r="E23"/>
    </row>
    <row r="24" spans="1:8" x14ac:dyDescent="0.65">
      <c r="B24" s="5" t="s">
        <v>160</v>
      </c>
      <c r="C24">
        <v>2755553</v>
      </c>
      <c r="D24"/>
      <c r="E24"/>
    </row>
    <row r="25" spans="1:8" x14ac:dyDescent="0.65">
      <c r="A25" s="31"/>
      <c r="B25" s="5" t="s">
        <v>412</v>
      </c>
      <c r="C25">
        <v>10608061</v>
      </c>
      <c r="D25"/>
      <c r="E25"/>
    </row>
    <row r="26" spans="1:8" x14ac:dyDescent="0.65">
      <c r="A26" s="32"/>
      <c r="B26"/>
      <c r="C26"/>
      <c r="D26"/>
      <c r="E26"/>
    </row>
    <row r="27" spans="1:8" x14ac:dyDescent="0.65">
      <c r="A27" s="31"/>
      <c r="B27"/>
      <c r="C27"/>
      <c r="D27"/>
      <c r="E27"/>
    </row>
    <row r="28" spans="1:8" x14ac:dyDescent="0.65">
      <c r="A28" s="32"/>
      <c r="B28"/>
      <c r="C28"/>
      <c r="D28"/>
      <c r="E28"/>
    </row>
    <row r="29" spans="1:8" x14ac:dyDescent="0.65">
      <c r="A29" s="31"/>
      <c r="B29"/>
      <c r="C29"/>
      <c r="D29"/>
      <c r="E29"/>
    </row>
    <row r="30" spans="1:8" x14ac:dyDescent="0.65">
      <c r="A30" s="32"/>
      <c r="B30"/>
      <c r="C30"/>
      <c r="D30"/>
      <c r="E30"/>
    </row>
    <row r="31" spans="1:8" x14ac:dyDescent="0.65">
      <c r="A31" s="31"/>
      <c r="B31"/>
      <c r="C31"/>
      <c r="D31"/>
      <c r="E31"/>
    </row>
    <row r="32" spans="1:8" x14ac:dyDescent="0.65">
      <c r="A32" s="32"/>
      <c r="B32"/>
      <c r="C32"/>
      <c r="D32"/>
      <c r="E32"/>
    </row>
    <row r="33" spans="1:5" x14ac:dyDescent="0.65">
      <c r="A33" s="31"/>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B40"/>
      <c r="C40"/>
      <c r="D40"/>
      <c r="E40"/>
    </row>
    <row r="41" spans="1:5" x14ac:dyDescent="0.65">
      <c r="B41"/>
      <c r="C41"/>
      <c r="D41"/>
      <c r="E41"/>
    </row>
    <row r="42" spans="1:5" x14ac:dyDescent="0.65">
      <c r="B42"/>
      <c r="C42"/>
      <c r="D42"/>
      <c r="E42"/>
    </row>
    <row r="43" spans="1:5" x14ac:dyDescent="0.65">
      <c r="B43"/>
      <c r="C43"/>
      <c r="D43"/>
      <c r="E43"/>
    </row>
    <row r="44" spans="1:5" x14ac:dyDescent="0.65">
      <c r="B44"/>
      <c r="C44"/>
      <c r="D44"/>
      <c r="E44"/>
    </row>
    <row r="45" spans="1:5" x14ac:dyDescent="0.65">
      <c r="B45"/>
      <c r="C45"/>
      <c r="D45"/>
      <c r="E45"/>
    </row>
    <row r="46" spans="1:5" x14ac:dyDescent="0.65">
      <c r="A46" s="32"/>
    </row>
    <row r="47" spans="1:5" x14ac:dyDescent="0.65">
      <c r="A47" s="31"/>
    </row>
    <row r="48" spans="1:5" x14ac:dyDescent="0.65">
      <c r="A48" s="32"/>
    </row>
    <row r="49" spans="1:1" x14ac:dyDescent="0.65">
      <c r="A49" s="32"/>
    </row>
    <row r="50" spans="1:1" x14ac:dyDescent="0.65">
      <c r="A50" s="32"/>
    </row>
    <row r="51" spans="1:1" x14ac:dyDescent="0.65">
      <c r="A51" s="32"/>
    </row>
    <row r="52" spans="1:1" x14ac:dyDescent="0.65">
      <c r="A52" s="31"/>
    </row>
  </sheetData>
  <mergeCells count="1">
    <mergeCell ref="A1:H1"/>
  </mergeCells>
  <pageMargins left="0.7" right="0.7" top="0.75" bottom="0.75" header="0.3" footer="0.3"/>
  <pageSetup paperSize="9" scale="81"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3E50-BBD1-4D1E-94FB-6166291688AA}">
  <sheetPr>
    <tabColor theme="6" tint="0.79998168889431442"/>
  </sheetPr>
  <dimension ref="A1:I26"/>
  <sheetViews>
    <sheetView showGridLines="0" topLeftCell="A7" zoomScale="90" zoomScaleNormal="90" workbookViewId="0">
      <selection activeCell="E22" sqref="E22"/>
    </sheetView>
  </sheetViews>
  <sheetFormatPr defaultColWidth="8.8125" defaultRowHeight="15.75" x14ac:dyDescent="0.5"/>
  <cols>
    <col min="2" max="2" width="10.875" bestFit="1" customWidth="1"/>
    <col min="3" max="3" width="10.125" bestFit="1" customWidth="1"/>
    <col min="4" max="4" width="13.1875" bestFit="1" customWidth="1"/>
    <col min="5" max="5" width="12.1875" bestFit="1" customWidth="1"/>
    <col min="6" max="6" width="24" bestFit="1" customWidth="1"/>
    <col min="7" max="7" width="14.5" bestFit="1" customWidth="1"/>
    <col min="8" max="8" width="13.6875" bestFit="1" customWidth="1"/>
    <col min="9" max="9" width="16.1875" customWidth="1"/>
  </cols>
  <sheetData>
    <row r="1" spans="1:9" ht="30.75" x14ac:dyDescent="0.5">
      <c r="A1" s="155" t="s">
        <v>286</v>
      </c>
      <c r="B1" s="155"/>
      <c r="C1" s="155"/>
      <c r="D1" s="155"/>
      <c r="E1" s="155"/>
      <c r="F1" s="155"/>
      <c r="G1" s="155"/>
      <c r="H1" s="155"/>
      <c r="I1" s="155"/>
    </row>
    <row r="2" spans="1:9" ht="18" x14ac:dyDescent="0.55000000000000004">
      <c r="A2" s="26" t="s">
        <v>435</v>
      </c>
      <c r="B2" s="8"/>
      <c r="C2" s="8"/>
      <c r="D2" s="8"/>
      <c r="E2" s="8"/>
    </row>
    <row r="3" spans="1:9" ht="18" x14ac:dyDescent="0.55000000000000004">
      <c r="A3" s="27" t="s">
        <v>279</v>
      </c>
      <c r="B3" s="8"/>
      <c r="C3" s="8"/>
      <c r="D3" s="8"/>
      <c r="E3" s="8"/>
    </row>
    <row r="4" spans="1:9" ht="18" x14ac:dyDescent="0.55000000000000004">
      <c r="A4" s="26" t="s">
        <v>280</v>
      </c>
      <c r="B4" s="8"/>
      <c r="C4" s="8"/>
      <c r="D4" s="8"/>
      <c r="E4" s="8"/>
    </row>
    <row r="5" spans="1:9" ht="18" x14ac:dyDescent="0.55000000000000004">
      <c r="A5" s="26" t="s">
        <v>281</v>
      </c>
      <c r="B5" s="8"/>
      <c r="C5" s="8"/>
      <c r="D5" s="8"/>
      <c r="E5" s="8"/>
    </row>
    <row r="6" spans="1:9" ht="18" x14ac:dyDescent="0.55000000000000004">
      <c r="A6" s="85" t="s">
        <v>603</v>
      </c>
      <c r="B6" s="8"/>
      <c r="C6" s="8"/>
      <c r="D6" s="8"/>
      <c r="E6" s="8"/>
    </row>
    <row r="7" spans="1:9" ht="18" x14ac:dyDescent="0.55000000000000004">
      <c r="A7" s="26" t="s">
        <v>282</v>
      </c>
      <c r="B7" s="8"/>
      <c r="C7" s="8"/>
      <c r="D7" s="8"/>
      <c r="E7" s="8"/>
    </row>
    <row r="8" spans="1:9" ht="9" customHeight="1" x14ac:dyDescent="0.5">
      <c r="B8" s="8"/>
      <c r="C8" s="8"/>
      <c r="D8" s="8"/>
      <c r="E8" s="8"/>
    </row>
    <row r="9" spans="1:9" ht="18" x14ac:dyDescent="0.55000000000000004">
      <c r="A9" s="27" t="s">
        <v>274</v>
      </c>
      <c r="B9" s="8"/>
      <c r="C9" s="8"/>
      <c r="D9" s="8"/>
      <c r="E9" s="8"/>
    </row>
    <row r="10" spans="1:9" ht="18" x14ac:dyDescent="0.55000000000000004">
      <c r="A10" s="27" t="s">
        <v>283</v>
      </c>
      <c r="B10" s="8"/>
      <c r="C10" s="8"/>
      <c r="D10" s="8"/>
      <c r="E10" s="8"/>
    </row>
    <row r="11" spans="1:9" ht="18" x14ac:dyDescent="0.55000000000000004">
      <c r="A11" s="28" t="s">
        <v>285</v>
      </c>
      <c r="B11" s="72"/>
      <c r="C11" s="72"/>
      <c r="D11" s="72"/>
      <c r="E11" s="72"/>
      <c r="F11" s="72"/>
      <c r="G11" s="72"/>
      <c r="H11" s="72"/>
    </row>
    <row r="12" spans="1:9" ht="18" x14ac:dyDescent="0.55000000000000004">
      <c r="A12" s="28" t="s">
        <v>276</v>
      </c>
      <c r="B12" s="72"/>
      <c r="C12" s="72"/>
      <c r="D12" s="72"/>
      <c r="E12" s="72"/>
      <c r="F12" s="72"/>
      <c r="G12" s="72"/>
      <c r="H12" s="72"/>
    </row>
    <row r="13" spans="1:9" ht="18" x14ac:dyDescent="0.55000000000000004">
      <c r="A13" s="28" t="s">
        <v>277</v>
      </c>
      <c r="B13" s="72"/>
      <c r="C13" s="72"/>
      <c r="D13" s="72"/>
      <c r="E13" s="72"/>
      <c r="F13" s="72"/>
      <c r="G13" s="72"/>
      <c r="H13" s="72"/>
    </row>
    <row r="14" spans="1:9" ht="18" x14ac:dyDescent="0.55000000000000004">
      <c r="A14" s="28" t="s">
        <v>284</v>
      </c>
      <c r="B14" s="72"/>
      <c r="C14" s="72"/>
      <c r="D14" s="72"/>
      <c r="E14" s="72"/>
      <c r="F14" s="72"/>
      <c r="G14" s="72"/>
      <c r="H14" s="72"/>
    </row>
    <row r="15" spans="1:9" ht="18" x14ac:dyDescent="0.55000000000000004">
      <c r="A15" s="28" t="s">
        <v>278</v>
      </c>
      <c r="B15" s="72"/>
      <c r="C15" s="72"/>
      <c r="D15" s="72"/>
      <c r="E15" s="72"/>
      <c r="F15" s="72"/>
      <c r="G15" s="72"/>
      <c r="H15" s="72"/>
    </row>
    <row r="16" spans="1:9" ht="18" x14ac:dyDescent="0.55000000000000004">
      <c r="A16" s="28"/>
      <c r="B16" s="72"/>
      <c r="C16" s="72"/>
      <c r="D16" s="72"/>
      <c r="E16" s="72"/>
      <c r="F16" s="72"/>
      <c r="G16" s="72"/>
      <c r="H16" s="72"/>
    </row>
    <row r="17" spans="1:8" ht="18" x14ac:dyDescent="0.55000000000000004">
      <c r="A17" s="27" t="s">
        <v>287</v>
      </c>
      <c r="B17" s="72"/>
      <c r="C17" s="72"/>
      <c r="D17" s="72"/>
      <c r="E17" s="72"/>
      <c r="F17" s="72"/>
      <c r="G17" s="72"/>
      <c r="H17" s="72"/>
    </row>
    <row r="18" spans="1:8" x14ac:dyDescent="0.5">
      <c r="B18" s="72"/>
      <c r="C18" s="72"/>
      <c r="D18" s="72"/>
      <c r="E18" s="72"/>
      <c r="F18" s="72"/>
      <c r="G18" s="72"/>
      <c r="H18" s="72"/>
    </row>
    <row r="19" spans="1:8" x14ac:dyDescent="0.5">
      <c r="C19" s="4" t="s">
        <v>218</v>
      </c>
    </row>
    <row r="20" spans="1:8" x14ac:dyDescent="0.5">
      <c r="C20" t="s">
        <v>428</v>
      </c>
    </row>
    <row r="21" spans="1:8" x14ac:dyDescent="0.5">
      <c r="B21" s="4" t="s">
        <v>306</v>
      </c>
      <c r="C21" t="s">
        <v>386</v>
      </c>
      <c r="D21" t="s">
        <v>421</v>
      </c>
      <c r="E21" t="s">
        <v>608</v>
      </c>
    </row>
    <row r="22" spans="1:8" x14ac:dyDescent="0.5">
      <c r="B22" s="5" t="s">
        <v>158</v>
      </c>
      <c r="C22" s="17">
        <v>2754838</v>
      </c>
      <c r="D22" s="73">
        <v>82645.14</v>
      </c>
      <c r="E22" s="73">
        <v>2837483.14</v>
      </c>
    </row>
    <row r="23" spans="1:8" x14ac:dyDescent="0.5">
      <c r="B23" s="5" t="s">
        <v>157</v>
      </c>
      <c r="C23" s="17">
        <v>2409490</v>
      </c>
      <c r="D23" s="73">
        <v>72284.7</v>
      </c>
      <c r="E23" s="73">
        <v>2481774.7000000002</v>
      </c>
    </row>
    <row r="24" spans="1:8" x14ac:dyDescent="0.5">
      <c r="B24" s="5" t="s">
        <v>159</v>
      </c>
      <c r="C24" s="17">
        <v>2654058</v>
      </c>
      <c r="D24" s="73">
        <v>79621.739999999991</v>
      </c>
      <c r="E24" s="73">
        <v>2733679.74</v>
      </c>
    </row>
    <row r="25" spans="1:8" x14ac:dyDescent="0.5">
      <c r="B25" s="5" t="s">
        <v>160</v>
      </c>
      <c r="C25" s="17">
        <v>2755503</v>
      </c>
      <c r="D25" s="73">
        <v>82665.09</v>
      </c>
      <c r="E25" s="73">
        <v>2838168.09</v>
      </c>
    </row>
    <row r="26" spans="1:8" x14ac:dyDescent="0.5">
      <c r="B26" s="5" t="s">
        <v>412</v>
      </c>
      <c r="C26" s="17">
        <v>10573889</v>
      </c>
      <c r="D26" s="73">
        <v>317216.67</v>
      </c>
      <c r="E26" s="73">
        <v>10891105.67</v>
      </c>
    </row>
  </sheetData>
  <mergeCells count="1">
    <mergeCell ref="A1:I1"/>
  </mergeCells>
  <pageMargins left="0.7" right="0.7" top="0.75" bottom="0.75" header="0.3" footer="0.3"/>
  <pageSetup paperSize="9" scale="94"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6C48-59EA-484F-A009-AEAAB9286CA5}">
  <sheetPr>
    <tabColor theme="0"/>
  </sheetPr>
  <dimension ref="A1:L603"/>
  <sheetViews>
    <sheetView showGridLines="0" topLeftCell="A24" zoomScaleNormal="100" workbookViewId="0">
      <selection activeCell="L38" sqref="L38"/>
    </sheetView>
  </sheetViews>
  <sheetFormatPr defaultColWidth="9" defaultRowHeight="15.75" x14ac:dyDescent="0.5"/>
  <cols>
    <col min="1" max="1" width="20.6875" customWidth="1"/>
    <col min="2" max="2" width="13.625" style="8" bestFit="1" customWidth="1"/>
    <col min="3" max="4" width="9.8125" style="8" bestFit="1" customWidth="1"/>
    <col min="5" max="5" width="9.8125" bestFit="1" customWidth="1"/>
    <col min="6" max="6" width="6.6875" customWidth="1"/>
    <col min="7" max="7" width="13.375" bestFit="1" customWidth="1"/>
    <col min="8" max="8" width="13.625" bestFit="1" customWidth="1"/>
    <col min="9" max="11" width="9.6875" bestFit="1" customWidth="1"/>
    <col min="12" max="12" width="12.6875" bestFit="1" customWidth="1"/>
    <col min="13" max="13" width="14.5" bestFit="1" customWidth="1"/>
    <col min="14" max="14" width="13.3125" customWidth="1"/>
  </cols>
  <sheetData>
    <row r="1" spans="1:12" ht="30.75" x14ac:dyDescent="0.9">
      <c r="A1" s="41" t="s">
        <v>271</v>
      </c>
      <c r="B1" s="47"/>
      <c r="C1" s="47"/>
      <c r="D1" s="47"/>
      <c r="E1" s="43"/>
      <c r="F1" s="43"/>
      <c r="G1" s="43"/>
      <c r="H1" s="43"/>
      <c r="I1" s="43"/>
      <c r="J1" s="43"/>
      <c r="K1" s="43"/>
    </row>
    <row r="2" spans="1:12" ht="20.25" customHeight="1" x14ac:dyDescent="0.65">
      <c r="A2" s="39" t="s">
        <v>256</v>
      </c>
      <c r="B2" s="1"/>
      <c r="C2" s="1"/>
      <c r="D2" s="1"/>
      <c r="H2" s="14"/>
      <c r="K2" s="14"/>
      <c r="L2" s="18"/>
    </row>
    <row r="3" spans="1:12" ht="20.25" customHeight="1" x14ac:dyDescent="0.55000000000000004">
      <c r="A3" s="37" t="s">
        <v>257</v>
      </c>
      <c r="B3" s="1"/>
      <c r="C3" s="1"/>
      <c r="D3" s="1"/>
      <c r="H3" s="14"/>
      <c r="K3" s="14"/>
      <c r="L3" s="18"/>
    </row>
    <row r="4" spans="1:12" ht="20.25" customHeight="1" x14ac:dyDescent="0.55000000000000004">
      <c r="A4" s="37" t="s">
        <v>258</v>
      </c>
      <c r="B4" s="1"/>
      <c r="C4" s="1"/>
      <c r="D4" s="1"/>
      <c r="H4" s="14"/>
      <c r="K4" s="14"/>
      <c r="L4" s="18"/>
    </row>
    <row r="5" spans="1:12" ht="20.25" customHeight="1" x14ac:dyDescent="0.65">
      <c r="A5" s="39" t="s">
        <v>259</v>
      </c>
      <c r="B5" s="1"/>
      <c r="C5" s="1"/>
      <c r="D5" s="1"/>
      <c r="H5" s="14"/>
      <c r="K5" s="14"/>
      <c r="L5" s="18"/>
    </row>
    <row r="6" spans="1:12" ht="20.25" customHeight="1" x14ac:dyDescent="0.55000000000000004">
      <c r="A6" s="26" t="s">
        <v>262</v>
      </c>
      <c r="B6" s="1"/>
      <c r="C6" s="1"/>
      <c r="D6" s="1"/>
      <c r="H6" s="14"/>
      <c r="K6" s="14"/>
      <c r="L6" s="18"/>
    </row>
    <row r="7" spans="1:12" ht="18" x14ac:dyDescent="0.55000000000000004">
      <c r="A7" s="28" t="s">
        <v>260</v>
      </c>
    </row>
    <row r="8" spans="1:12" ht="18" x14ac:dyDescent="0.55000000000000004">
      <c r="A8" s="28" t="s">
        <v>272</v>
      </c>
    </row>
    <row r="9" spans="1:12" ht="18" x14ac:dyDescent="0.55000000000000004">
      <c r="A9" s="28" t="s">
        <v>273</v>
      </c>
    </row>
    <row r="10" spans="1:12" ht="21" x14ac:dyDescent="0.65">
      <c r="A10" s="39" t="s">
        <v>263</v>
      </c>
    </row>
    <row r="11" spans="1:12" ht="18" x14ac:dyDescent="0.55000000000000004">
      <c r="A11" s="37" t="s">
        <v>345</v>
      </c>
    </row>
    <row r="12" spans="1:12" ht="18" x14ac:dyDescent="0.55000000000000004">
      <c r="A12" s="28" t="s">
        <v>264</v>
      </c>
    </row>
    <row r="13" spans="1:12" ht="18" x14ac:dyDescent="0.55000000000000004">
      <c r="A13" s="28" t="s">
        <v>266</v>
      </c>
    </row>
    <row r="14" spans="1:12" ht="21" x14ac:dyDescent="0.65">
      <c r="A14" s="39" t="s">
        <v>263</v>
      </c>
    </row>
    <row r="15" spans="1:12" ht="18" x14ac:dyDescent="0.55000000000000004">
      <c r="A15" s="37" t="s">
        <v>346</v>
      </c>
    </row>
    <row r="16" spans="1:12" ht="18" x14ac:dyDescent="0.55000000000000004">
      <c r="A16" s="28" t="s">
        <v>265</v>
      </c>
    </row>
    <row r="17" spans="1:9" ht="18" x14ac:dyDescent="0.55000000000000004">
      <c r="A17" s="28" t="s">
        <v>266</v>
      </c>
    </row>
    <row r="18" spans="1:9" ht="21" x14ac:dyDescent="0.65">
      <c r="A18" s="39" t="s">
        <v>267</v>
      </c>
    </row>
    <row r="19" spans="1:9" ht="18" x14ac:dyDescent="0.55000000000000004">
      <c r="A19" s="37" t="s">
        <v>347</v>
      </c>
    </row>
    <row r="20" spans="1:9" ht="18" x14ac:dyDescent="0.55000000000000004">
      <c r="A20" s="71" t="s">
        <v>268</v>
      </c>
    </row>
    <row r="21" spans="1:9" ht="21" x14ac:dyDescent="0.65">
      <c r="A21" s="75"/>
    </row>
    <row r="22" spans="1:9" ht="21" x14ac:dyDescent="0.65">
      <c r="A22" s="75" t="s">
        <v>422</v>
      </c>
    </row>
    <row r="23" spans="1:9" x14ac:dyDescent="0.5">
      <c r="A23" s="20" t="s">
        <v>269</v>
      </c>
      <c r="I23" s="20" t="s">
        <v>270</v>
      </c>
    </row>
    <row r="24" spans="1:9" x14ac:dyDescent="0.5">
      <c r="B24" s="4" t="s">
        <v>2</v>
      </c>
      <c r="C24" t="s">
        <v>413</v>
      </c>
    </row>
    <row r="25" spans="1:9" x14ac:dyDescent="0.5">
      <c r="G25" s="4" t="s">
        <v>411</v>
      </c>
      <c r="H25" t="s">
        <v>168</v>
      </c>
      <c r="I25" s="8"/>
    </row>
    <row r="26" spans="1:9" x14ac:dyDescent="0.5">
      <c r="B26" s="4" t="s">
        <v>168</v>
      </c>
      <c r="C26" s="118" t="s">
        <v>23</v>
      </c>
      <c r="D26"/>
      <c r="G26" s="11" t="s">
        <v>307</v>
      </c>
      <c r="H26" s="17">
        <v>0</v>
      </c>
      <c r="I26" s="8"/>
    </row>
    <row r="27" spans="1:9" x14ac:dyDescent="0.5">
      <c r="B27" s="4" t="s">
        <v>411</v>
      </c>
      <c r="C27">
        <v>2022</v>
      </c>
      <c r="D27">
        <v>2023</v>
      </c>
      <c r="F27" s="11"/>
      <c r="G27" s="11" t="s">
        <v>308</v>
      </c>
      <c r="H27" s="17">
        <v>1033386</v>
      </c>
    </row>
    <row r="28" spans="1:9" x14ac:dyDescent="0.5">
      <c r="B28" s="5" t="s">
        <v>8</v>
      </c>
      <c r="C28" s="17">
        <v>2675496</v>
      </c>
      <c r="D28" s="17">
        <v>2674096</v>
      </c>
      <c r="F28" s="11"/>
      <c r="G28" s="11" t="s">
        <v>309</v>
      </c>
      <c r="H28" s="17">
        <v>1469901</v>
      </c>
    </row>
    <row r="29" spans="1:9" x14ac:dyDescent="0.5">
      <c r="B29" s="5" t="s">
        <v>7</v>
      </c>
      <c r="C29" s="17">
        <v>2711156</v>
      </c>
      <c r="D29" s="17">
        <v>2566978</v>
      </c>
      <c r="F29" s="11"/>
      <c r="G29" s="11" t="s">
        <v>310</v>
      </c>
      <c r="H29" s="17">
        <v>2086698</v>
      </c>
    </row>
    <row r="30" spans="1:9" x14ac:dyDescent="0.5">
      <c r="A30" s="5"/>
      <c r="B30" s="5" t="s">
        <v>10</v>
      </c>
      <c r="C30" s="17">
        <v>2635979</v>
      </c>
      <c r="D30" s="17">
        <v>3240921</v>
      </c>
      <c r="F30" s="11"/>
      <c r="G30" s="11" t="s">
        <v>311</v>
      </c>
      <c r="H30" s="17">
        <v>2895291</v>
      </c>
    </row>
    <row r="31" spans="1:9" x14ac:dyDescent="0.5">
      <c r="A31" s="5"/>
      <c r="B31" s="5" t="s">
        <v>161</v>
      </c>
      <c r="C31" s="17">
        <v>2569892</v>
      </c>
      <c r="D31" s="17">
        <v>2584865</v>
      </c>
      <c r="F31" s="11"/>
      <c r="G31" s="11" t="s">
        <v>312</v>
      </c>
      <c r="H31" s="17">
        <v>3812671</v>
      </c>
    </row>
    <row r="32" spans="1:9" ht="15.5" customHeight="1" x14ac:dyDescent="0.5">
      <c r="A32" s="5"/>
      <c r="B32" s="5" t="s">
        <v>412</v>
      </c>
      <c r="C32" s="17">
        <v>10592523</v>
      </c>
      <c r="D32" s="17">
        <v>11066860</v>
      </c>
      <c r="F32" s="11"/>
      <c r="G32" s="11" t="s">
        <v>313</v>
      </c>
      <c r="H32" s="17">
        <v>4547505</v>
      </c>
    </row>
    <row r="33" spans="1:8" ht="15.5" customHeight="1" x14ac:dyDescent="0.5">
      <c r="A33" s="5"/>
      <c r="B33"/>
      <c r="C33"/>
      <c r="D33"/>
      <c r="F33" s="11"/>
      <c r="G33" s="11" t="s">
        <v>314</v>
      </c>
      <c r="H33" s="17">
        <v>5504122</v>
      </c>
    </row>
    <row r="34" spans="1:8" ht="15.5" customHeight="1" x14ac:dyDescent="0.5">
      <c r="B34"/>
      <c r="C34"/>
      <c r="D34"/>
      <c r="F34" s="11"/>
      <c r="G34" s="11" t="s">
        <v>315</v>
      </c>
      <c r="H34" s="17">
        <v>6077610</v>
      </c>
    </row>
    <row r="35" spans="1:8" ht="15.5" customHeight="1" x14ac:dyDescent="0.5">
      <c r="B35"/>
      <c r="C35"/>
      <c r="D35"/>
      <c r="F35" s="11"/>
      <c r="G35" s="11" t="s">
        <v>316</v>
      </c>
      <c r="H35" s="17">
        <v>6253878</v>
      </c>
    </row>
    <row r="36" spans="1:8" ht="15.5" customHeight="1" x14ac:dyDescent="0.65">
      <c r="B36" s="39"/>
      <c r="C36"/>
      <c r="D36"/>
      <c r="F36" s="11"/>
      <c r="G36" s="11" t="s">
        <v>317</v>
      </c>
      <c r="H36" s="17">
        <v>200000</v>
      </c>
    </row>
    <row r="37" spans="1:8" ht="15.5" customHeight="1" x14ac:dyDescent="0.65">
      <c r="B37" s="39"/>
      <c r="C37"/>
      <c r="D37"/>
      <c r="F37" s="11"/>
      <c r="G37" s="11" t="s">
        <v>318</v>
      </c>
      <c r="H37" s="17">
        <v>144719</v>
      </c>
    </row>
    <row r="38" spans="1:8" ht="15.5" customHeight="1" x14ac:dyDescent="0.5">
      <c r="B38" s="15"/>
      <c r="C38"/>
      <c r="D38"/>
      <c r="F38" s="11"/>
      <c r="G38" s="11" t="s">
        <v>450</v>
      </c>
      <c r="H38" s="17">
        <v>189438</v>
      </c>
    </row>
    <row r="39" spans="1:8" ht="15.5" customHeight="1" x14ac:dyDescent="0.5">
      <c r="B39" s="15"/>
      <c r="C39"/>
      <c r="D39"/>
      <c r="F39" s="11"/>
      <c r="G39" s="11" t="s">
        <v>451</v>
      </c>
      <c r="H39" s="17">
        <v>234157</v>
      </c>
    </row>
    <row r="40" spans="1:8" ht="15.5" customHeight="1" x14ac:dyDescent="0.5">
      <c r="B40"/>
      <c r="C40"/>
      <c r="D40"/>
      <c r="F40" s="11"/>
      <c r="G40" s="11" t="s">
        <v>412</v>
      </c>
      <c r="H40" s="17">
        <v>34449376</v>
      </c>
    </row>
    <row r="41" spans="1:8" ht="15.5" customHeight="1" x14ac:dyDescent="0.5">
      <c r="B41"/>
      <c r="C41"/>
      <c r="D41"/>
      <c r="F41" s="11"/>
    </row>
    <row r="42" spans="1:8" ht="15.5" customHeight="1" x14ac:dyDescent="0.5">
      <c r="B42"/>
      <c r="C42"/>
      <c r="D42"/>
      <c r="F42" s="11"/>
    </row>
    <row r="43" spans="1:8" ht="15.5" customHeight="1" x14ac:dyDescent="0.5">
      <c r="B43"/>
      <c r="C43"/>
      <c r="D43"/>
      <c r="F43" s="11"/>
    </row>
    <row r="44" spans="1:8" ht="15.5" customHeight="1" x14ac:dyDescent="0.5">
      <c r="B44"/>
      <c r="C44"/>
      <c r="D44"/>
      <c r="F44" s="11"/>
    </row>
    <row r="45" spans="1:8" ht="15.5" customHeight="1" x14ac:dyDescent="0.5">
      <c r="B45"/>
      <c r="C45"/>
      <c r="D45"/>
      <c r="F45" s="11"/>
    </row>
    <row r="46" spans="1:8" x14ac:dyDescent="0.5">
      <c r="B46"/>
      <c r="C46"/>
      <c r="D46"/>
      <c r="F46" s="11"/>
    </row>
    <row r="47" spans="1:8" x14ac:dyDescent="0.5">
      <c r="B47"/>
      <c r="C47"/>
      <c r="D47"/>
      <c r="F47" s="11"/>
    </row>
    <row r="48" spans="1:8" x14ac:dyDescent="0.5">
      <c r="B48"/>
      <c r="C48"/>
      <c r="D48"/>
      <c r="F48" s="11"/>
    </row>
    <row r="49" spans="2:6" x14ac:dyDescent="0.5">
      <c r="B49"/>
      <c r="C49"/>
      <c r="D49"/>
      <c r="F49" s="11"/>
    </row>
    <row r="50" spans="2:6" x14ac:dyDescent="0.5">
      <c r="B50"/>
      <c r="C50"/>
      <c r="D50"/>
      <c r="F50" s="11"/>
    </row>
    <row r="51" spans="2:6" x14ac:dyDescent="0.5">
      <c r="B51"/>
      <c r="C51"/>
      <c r="D51"/>
      <c r="F51" s="11"/>
    </row>
    <row r="52" spans="2:6" x14ac:dyDescent="0.5">
      <c r="B52"/>
      <c r="C52"/>
      <c r="D52"/>
      <c r="F52" s="11"/>
    </row>
    <row r="53" spans="2:6" x14ac:dyDescent="0.5">
      <c r="B53"/>
      <c r="C53"/>
      <c r="D53"/>
      <c r="F53" s="11"/>
    </row>
    <row r="54" spans="2:6" x14ac:dyDescent="0.5">
      <c r="B54"/>
      <c r="C54"/>
      <c r="D54"/>
      <c r="F54" s="11"/>
    </row>
    <row r="55" spans="2:6" x14ac:dyDescent="0.5">
      <c r="B55"/>
      <c r="C55"/>
      <c r="D55"/>
      <c r="F55" s="11"/>
    </row>
    <row r="56" spans="2:6" x14ac:dyDescent="0.5">
      <c r="B56"/>
      <c r="C56"/>
      <c r="D56"/>
      <c r="F56" s="11"/>
    </row>
    <row r="57" spans="2:6" x14ac:dyDescent="0.5">
      <c r="B57"/>
      <c r="C57"/>
      <c r="D57"/>
      <c r="F57" s="11"/>
    </row>
    <row r="58" spans="2:6" x14ac:dyDescent="0.5">
      <c r="B58"/>
      <c r="C58"/>
      <c r="D58"/>
      <c r="F58" s="11"/>
    </row>
    <row r="59" spans="2:6" x14ac:dyDescent="0.5">
      <c r="B59"/>
      <c r="C59"/>
      <c r="D59"/>
      <c r="F59" s="11"/>
    </row>
    <row r="60" spans="2:6" x14ac:dyDescent="0.5">
      <c r="B60"/>
      <c r="C60"/>
      <c r="D60"/>
      <c r="F60" s="11"/>
    </row>
    <row r="61" spans="2:6" x14ac:dyDescent="0.5">
      <c r="B61"/>
      <c r="C61"/>
      <c r="D61"/>
      <c r="F61" s="11"/>
    </row>
    <row r="62" spans="2:6" x14ac:dyDescent="0.5">
      <c r="B62"/>
      <c r="C62"/>
      <c r="D62"/>
      <c r="F62" s="11"/>
    </row>
    <row r="63" spans="2:6" x14ac:dyDescent="0.5">
      <c r="B63"/>
      <c r="C63"/>
      <c r="D63"/>
      <c r="F63" s="11"/>
    </row>
    <row r="64" spans="2:6" x14ac:dyDescent="0.5">
      <c r="F64" s="11"/>
    </row>
    <row r="65" spans="6:6" x14ac:dyDescent="0.5">
      <c r="F65" s="11"/>
    </row>
    <row r="66" spans="6:6" x14ac:dyDescent="0.5">
      <c r="F66" s="11"/>
    </row>
    <row r="67" spans="6:6" x14ac:dyDescent="0.5">
      <c r="F67" s="11"/>
    </row>
    <row r="68" spans="6:6" x14ac:dyDescent="0.5">
      <c r="F68" s="11"/>
    </row>
    <row r="69" spans="6:6" x14ac:dyDescent="0.5">
      <c r="F69" s="11"/>
    </row>
    <row r="70" spans="6:6" x14ac:dyDescent="0.5">
      <c r="F70" s="11"/>
    </row>
    <row r="71" spans="6:6" x14ac:dyDescent="0.5">
      <c r="F71" s="11"/>
    </row>
    <row r="72" spans="6:6" x14ac:dyDescent="0.5">
      <c r="F72" s="11"/>
    </row>
    <row r="73" spans="6:6" x14ac:dyDescent="0.5">
      <c r="F73" s="11"/>
    </row>
    <row r="74" spans="6:6" x14ac:dyDescent="0.5">
      <c r="F74" s="11"/>
    </row>
    <row r="75" spans="6:6" x14ac:dyDescent="0.5">
      <c r="F75" s="11"/>
    </row>
    <row r="76" spans="6:6" x14ac:dyDescent="0.5">
      <c r="F76" s="11"/>
    </row>
    <row r="77" spans="6:6" x14ac:dyDescent="0.5">
      <c r="F77" s="11"/>
    </row>
    <row r="78" spans="6:6" x14ac:dyDescent="0.5">
      <c r="F78" s="11"/>
    </row>
    <row r="79" spans="6:6" x14ac:dyDescent="0.5">
      <c r="F79" s="11"/>
    </row>
    <row r="80" spans="6:6" x14ac:dyDescent="0.5">
      <c r="F80" s="11"/>
    </row>
    <row r="81" spans="6:6" x14ac:dyDescent="0.5">
      <c r="F81" s="11"/>
    </row>
    <row r="82" spans="6:6" x14ac:dyDescent="0.5">
      <c r="F82" s="11"/>
    </row>
    <row r="83" spans="6:6" x14ac:dyDescent="0.5">
      <c r="F83" s="11"/>
    </row>
    <row r="84" spans="6:6" x14ac:dyDescent="0.5">
      <c r="F84" s="11"/>
    </row>
    <row r="85" spans="6:6" x14ac:dyDescent="0.5">
      <c r="F85" s="11"/>
    </row>
    <row r="86" spans="6:6" x14ac:dyDescent="0.5">
      <c r="F86" s="11"/>
    </row>
    <row r="87" spans="6:6" x14ac:dyDescent="0.5">
      <c r="F87" s="11"/>
    </row>
    <row r="88" spans="6:6" x14ac:dyDescent="0.5">
      <c r="F88" s="11"/>
    </row>
    <row r="89" spans="6:6" x14ac:dyDescent="0.5">
      <c r="F89" s="11"/>
    </row>
    <row r="90" spans="6:6" x14ac:dyDescent="0.5">
      <c r="F90" s="11"/>
    </row>
    <row r="91" spans="6:6" x14ac:dyDescent="0.5">
      <c r="F91" s="11"/>
    </row>
    <row r="92" spans="6:6" x14ac:dyDescent="0.5">
      <c r="F92" s="11"/>
    </row>
    <row r="93" spans="6:6" x14ac:dyDescent="0.5">
      <c r="F93" s="11"/>
    </row>
    <row r="94" spans="6:6" x14ac:dyDescent="0.5">
      <c r="F94" s="11"/>
    </row>
    <row r="95" spans="6:6" x14ac:dyDescent="0.5">
      <c r="F95" s="11"/>
    </row>
    <row r="96" spans="6:6" x14ac:dyDescent="0.5">
      <c r="F96" s="11"/>
    </row>
    <row r="97" spans="6:6" x14ac:dyDescent="0.5">
      <c r="F97" s="11"/>
    </row>
    <row r="98" spans="6:6" x14ac:dyDescent="0.5">
      <c r="F98" s="11"/>
    </row>
    <row r="99" spans="6:6" x14ac:dyDescent="0.5">
      <c r="F99" s="11"/>
    </row>
    <row r="100" spans="6:6" x14ac:dyDescent="0.5">
      <c r="F100" s="11"/>
    </row>
    <row r="101" spans="6:6" x14ac:dyDescent="0.5">
      <c r="F101" s="11"/>
    </row>
    <row r="102" spans="6:6" x14ac:dyDescent="0.5">
      <c r="F102" s="11"/>
    </row>
    <row r="103" spans="6:6" x14ac:dyDescent="0.5">
      <c r="F103" s="11"/>
    </row>
    <row r="104" spans="6:6" x14ac:dyDescent="0.5">
      <c r="F104" s="11"/>
    </row>
    <row r="105" spans="6:6" x14ac:dyDescent="0.5">
      <c r="F105" s="11"/>
    </row>
    <row r="106" spans="6:6" x14ac:dyDescent="0.5">
      <c r="F106" s="11"/>
    </row>
    <row r="107" spans="6:6" x14ac:dyDescent="0.5">
      <c r="F107" s="11"/>
    </row>
    <row r="108" spans="6:6" x14ac:dyDescent="0.5">
      <c r="F108" s="11"/>
    </row>
    <row r="109" spans="6:6" x14ac:dyDescent="0.5">
      <c r="F109" s="11"/>
    </row>
    <row r="110" spans="6:6" x14ac:dyDescent="0.5">
      <c r="F110" s="11"/>
    </row>
    <row r="111" spans="6:6" x14ac:dyDescent="0.5">
      <c r="F111" s="11"/>
    </row>
    <row r="112" spans="6:6" x14ac:dyDescent="0.5">
      <c r="F112" s="11"/>
    </row>
    <row r="113" spans="6:6" x14ac:dyDescent="0.5">
      <c r="F113" s="11"/>
    </row>
    <row r="114" spans="6:6" x14ac:dyDescent="0.5">
      <c r="F114" s="11"/>
    </row>
    <row r="115" spans="6:6" x14ac:dyDescent="0.5">
      <c r="F115" s="11"/>
    </row>
    <row r="116" spans="6:6" x14ac:dyDescent="0.5">
      <c r="F116" s="11"/>
    </row>
    <row r="117" spans="6:6" x14ac:dyDescent="0.5">
      <c r="F117" s="11"/>
    </row>
    <row r="118" spans="6:6" x14ac:dyDescent="0.5">
      <c r="F118" s="11"/>
    </row>
    <row r="119" spans="6:6" x14ac:dyDescent="0.5">
      <c r="F119" s="11"/>
    </row>
    <row r="120" spans="6:6" x14ac:dyDescent="0.5">
      <c r="F120" s="11"/>
    </row>
    <row r="121" spans="6:6" x14ac:dyDescent="0.5">
      <c r="F121" s="11"/>
    </row>
    <row r="122" spans="6:6" x14ac:dyDescent="0.5">
      <c r="F122" s="11"/>
    </row>
    <row r="123" spans="6:6" x14ac:dyDescent="0.5">
      <c r="F123" s="11"/>
    </row>
    <row r="124" spans="6:6" x14ac:dyDescent="0.5">
      <c r="F124" s="11"/>
    </row>
    <row r="125" spans="6:6" x14ac:dyDescent="0.5">
      <c r="F125" s="11"/>
    </row>
    <row r="126" spans="6:6" x14ac:dyDescent="0.5">
      <c r="F126" s="11"/>
    </row>
    <row r="127" spans="6:6" x14ac:dyDescent="0.5">
      <c r="F127" s="11"/>
    </row>
    <row r="128" spans="6:6" x14ac:dyDescent="0.5">
      <c r="F128" s="11"/>
    </row>
    <row r="129" spans="6:6" x14ac:dyDescent="0.5">
      <c r="F129" s="11"/>
    </row>
    <row r="130" spans="6:6" x14ac:dyDescent="0.5">
      <c r="F130" s="11"/>
    </row>
    <row r="131" spans="6:6" x14ac:dyDescent="0.5">
      <c r="F131" s="11"/>
    </row>
    <row r="132" spans="6:6" x14ac:dyDescent="0.5">
      <c r="F132" s="11"/>
    </row>
    <row r="133" spans="6:6" x14ac:dyDescent="0.5">
      <c r="F133" s="11"/>
    </row>
    <row r="134" spans="6:6" x14ac:dyDescent="0.5">
      <c r="F134" s="11"/>
    </row>
    <row r="135" spans="6:6" x14ac:dyDescent="0.5">
      <c r="F135" s="11"/>
    </row>
    <row r="136" spans="6:6" x14ac:dyDescent="0.5">
      <c r="F136" s="11"/>
    </row>
    <row r="137" spans="6:6" x14ac:dyDescent="0.5">
      <c r="F137" s="11"/>
    </row>
    <row r="138" spans="6:6" x14ac:dyDescent="0.5">
      <c r="F138" s="11"/>
    </row>
    <row r="139" spans="6:6" x14ac:dyDescent="0.5">
      <c r="F139" s="11"/>
    </row>
    <row r="140" spans="6:6" x14ac:dyDescent="0.5">
      <c r="F140" s="11"/>
    </row>
    <row r="141" spans="6:6" x14ac:dyDescent="0.5">
      <c r="F141" s="11"/>
    </row>
    <row r="142" spans="6:6" x14ac:dyDescent="0.5">
      <c r="F142" s="11"/>
    </row>
    <row r="143" spans="6:6" x14ac:dyDescent="0.5">
      <c r="F143" s="11"/>
    </row>
    <row r="144" spans="6:6" x14ac:dyDescent="0.5">
      <c r="F144" s="11"/>
    </row>
    <row r="145" spans="6:6" x14ac:dyDescent="0.5">
      <c r="F145" s="11"/>
    </row>
    <row r="146" spans="6:6" x14ac:dyDescent="0.5">
      <c r="F146" s="11"/>
    </row>
    <row r="147" spans="6:6" x14ac:dyDescent="0.5">
      <c r="F147" s="11"/>
    </row>
    <row r="148" spans="6:6" x14ac:dyDescent="0.5">
      <c r="F148" s="11"/>
    </row>
    <row r="149" spans="6:6" x14ac:dyDescent="0.5">
      <c r="F149" s="11"/>
    </row>
    <row r="150" spans="6:6" x14ac:dyDescent="0.5">
      <c r="F150" s="11"/>
    </row>
    <row r="151" spans="6:6" x14ac:dyDescent="0.5">
      <c r="F151" s="11"/>
    </row>
    <row r="152" spans="6:6" x14ac:dyDescent="0.5">
      <c r="F152" s="11"/>
    </row>
    <row r="153" spans="6:6" x14ac:dyDescent="0.5">
      <c r="F153" s="11"/>
    </row>
    <row r="154" spans="6:6" x14ac:dyDescent="0.5">
      <c r="F154" s="11"/>
    </row>
    <row r="155" spans="6:6" x14ac:dyDescent="0.5">
      <c r="F155" s="11"/>
    </row>
    <row r="156" spans="6:6" x14ac:dyDescent="0.5">
      <c r="F156" s="11"/>
    </row>
    <row r="157" spans="6:6" x14ac:dyDescent="0.5">
      <c r="F157" s="11"/>
    </row>
    <row r="158" spans="6:6" x14ac:dyDescent="0.5">
      <c r="F158" s="11"/>
    </row>
    <row r="159" spans="6:6" x14ac:dyDescent="0.5">
      <c r="F159" s="11"/>
    </row>
    <row r="160" spans="6:6" x14ac:dyDescent="0.5">
      <c r="F160" s="11"/>
    </row>
    <row r="161" spans="6:6" x14ac:dyDescent="0.5">
      <c r="F161" s="11"/>
    </row>
    <row r="162" spans="6:6" x14ac:dyDescent="0.5">
      <c r="F162" s="11"/>
    </row>
    <row r="163" spans="6:6" x14ac:dyDescent="0.5">
      <c r="F163" s="11"/>
    </row>
    <row r="164" spans="6:6" x14ac:dyDescent="0.5">
      <c r="F164" s="11"/>
    </row>
    <row r="165" spans="6:6" x14ac:dyDescent="0.5">
      <c r="F165" s="11"/>
    </row>
    <row r="166" spans="6:6" x14ac:dyDescent="0.5">
      <c r="F166" s="11"/>
    </row>
    <row r="167" spans="6:6" x14ac:dyDescent="0.5">
      <c r="F167" s="11"/>
    </row>
    <row r="168" spans="6:6" x14ac:dyDescent="0.5">
      <c r="F168" s="11"/>
    </row>
    <row r="169" spans="6:6" x14ac:dyDescent="0.5">
      <c r="F169" s="11"/>
    </row>
    <row r="170" spans="6:6" x14ac:dyDescent="0.5">
      <c r="F170" s="11"/>
    </row>
    <row r="171" spans="6:6" x14ac:dyDescent="0.5">
      <c r="F171" s="11"/>
    </row>
    <row r="172" spans="6:6" x14ac:dyDescent="0.5">
      <c r="F172" s="11"/>
    </row>
    <row r="173" spans="6:6" x14ac:dyDescent="0.5">
      <c r="F173" s="11"/>
    </row>
    <row r="174" spans="6:6" x14ac:dyDescent="0.5">
      <c r="F174" s="11"/>
    </row>
    <row r="175" spans="6:6" x14ac:dyDescent="0.5">
      <c r="F175" s="11"/>
    </row>
    <row r="176" spans="6:6" x14ac:dyDescent="0.5">
      <c r="F176" s="11"/>
    </row>
    <row r="177" spans="6:6" x14ac:dyDescent="0.5">
      <c r="F177" s="11"/>
    </row>
    <row r="178" spans="6:6" x14ac:dyDescent="0.5">
      <c r="F178" s="11"/>
    </row>
    <row r="179" spans="6:6" x14ac:dyDescent="0.5">
      <c r="F179" s="11"/>
    </row>
    <row r="180" spans="6:6" x14ac:dyDescent="0.5">
      <c r="F180" s="11"/>
    </row>
    <row r="181" spans="6:6" x14ac:dyDescent="0.5">
      <c r="F181" s="11"/>
    </row>
    <row r="182" spans="6:6" x14ac:dyDescent="0.5">
      <c r="F182" s="11"/>
    </row>
    <row r="183" spans="6:6" x14ac:dyDescent="0.5">
      <c r="F183" s="11"/>
    </row>
    <row r="184" spans="6:6" x14ac:dyDescent="0.5">
      <c r="F184" s="11"/>
    </row>
    <row r="185" spans="6:6" x14ac:dyDescent="0.5">
      <c r="F185" s="11"/>
    </row>
    <row r="186" spans="6:6" x14ac:dyDescent="0.5">
      <c r="F186" s="11"/>
    </row>
    <row r="187" spans="6:6" x14ac:dyDescent="0.5">
      <c r="F187" s="11"/>
    </row>
    <row r="188" spans="6:6" x14ac:dyDescent="0.5">
      <c r="F188" s="11"/>
    </row>
    <row r="189" spans="6:6" x14ac:dyDescent="0.5">
      <c r="F189" s="11"/>
    </row>
    <row r="190" spans="6:6" x14ac:dyDescent="0.5">
      <c r="F190" s="11"/>
    </row>
    <row r="191" spans="6:6" x14ac:dyDescent="0.5">
      <c r="F191" s="11"/>
    </row>
    <row r="192" spans="6:6" x14ac:dyDescent="0.5">
      <c r="F192" s="11"/>
    </row>
    <row r="193" spans="6:6" x14ac:dyDescent="0.5">
      <c r="F193" s="11"/>
    </row>
    <row r="194" spans="6:6" x14ac:dyDescent="0.5">
      <c r="F194" s="11"/>
    </row>
    <row r="195" spans="6:6" x14ac:dyDescent="0.5">
      <c r="F195" s="11"/>
    </row>
    <row r="196" spans="6:6" x14ac:dyDescent="0.5">
      <c r="F196" s="11"/>
    </row>
    <row r="197" spans="6:6" x14ac:dyDescent="0.5">
      <c r="F197" s="11"/>
    </row>
    <row r="198" spans="6:6" x14ac:dyDescent="0.5">
      <c r="F198" s="11"/>
    </row>
    <row r="199" spans="6:6" x14ac:dyDescent="0.5">
      <c r="F199" s="11"/>
    </row>
    <row r="200" spans="6:6" x14ac:dyDescent="0.5">
      <c r="F200" s="11"/>
    </row>
    <row r="201" spans="6:6" x14ac:dyDescent="0.5">
      <c r="F201" s="11"/>
    </row>
    <row r="202" spans="6:6" x14ac:dyDescent="0.5">
      <c r="F202" s="11"/>
    </row>
    <row r="203" spans="6:6" x14ac:dyDescent="0.5">
      <c r="F203" s="11"/>
    </row>
    <row r="204" spans="6:6" x14ac:dyDescent="0.5">
      <c r="F204" s="11"/>
    </row>
    <row r="205" spans="6:6" x14ac:dyDescent="0.5">
      <c r="F205" s="11"/>
    </row>
    <row r="206" spans="6:6" x14ac:dyDescent="0.5">
      <c r="F206" s="11"/>
    </row>
    <row r="207" spans="6:6" x14ac:dyDescent="0.5">
      <c r="F207" s="11"/>
    </row>
    <row r="208" spans="6:6" x14ac:dyDescent="0.5">
      <c r="F208" s="11"/>
    </row>
    <row r="209" spans="6:6" x14ac:dyDescent="0.5">
      <c r="F209" s="11"/>
    </row>
    <row r="210" spans="6:6" x14ac:dyDescent="0.5">
      <c r="F210" s="11"/>
    </row>
    <row r="211" spans="6:6" x14ac:dyDescent="0.5">
      <c r="F211" s="11"/>
    </row>
    <row r="212" spans="6:6" x14ac:dyDescent="0.5">
      <c r="F212" s="11"/>
    </row>
    <row r="213" spans="6:6" x14ac:dyDescent="0.5">
      <c r="F213" s="11"/>
    </row>
    <row r="214" spans="6:6" x14ac:dyDescent="0.5">
      <c r="F214" s="11"/>
    </row>
    <row r="215" spans="6:6" x14ac:dyDescent="0.5">
      <c r="F215" s="11"/>
    </row>
    <row r="216" spans="6:6" x14ac:dyDescent="0.5">
      <c r="F216" s="11"/>
    </row>
    <row r="217" spans="6:6" x14ac:dyDescent="0.5">
      <c r="F217" s="11"/>
    </row>
    <row r="218" spans="6:6" x14ac:dyDescent="0.5">
      <c r="F218" s="11"/>
    </row>
    <row r="219" spans="6:6" x14ac:dyDescent="0.5">
      <c r="F219" s="11"/>
    </row>
    <row r="220" spans="6:6" x14ac:dyDescent="0.5">
      <c r="F220" s="11"/>
    </row>
    <row r="221" spans="6:6" x14ac:dyDescent="0.5">
      <c r="F221" s="11"/>
    </row>
    <row r="222" spans="6:6" x14ac:dyDescent="0.5">
      <c r="F222" s="11"/>
    </row>
    <row r="223" spans="6:6" x14ac:dyDescent="0.5">
      <c r="F223" s="11"/>
    </row>
    <row r="224" spans="6:6" x14ac:dyDescent="0.5">
      <c r="F224" s="11"/>
    </row>
    <row r="225" spans="6:6" x14ac:dyDescent="0.5">
      <c r="F225" s="11"/>
    </row>
    <row r="226" spans="6:6" x14ac:dyDescent="0.5">
      <c r="F226" s="11"/>
    </row>
    <row r="227" spans="6:6" x14ac:dyDescent="0.5">
      <c r="F227" s="11"/>
    </row>
    <row r="228" spans="6:6" x14ac:dyDescent="0.5">
      <c r="F228" s="11"/>
    </row>
    <row r="229" spans="6:6" x14ac:dyDescent="0.5">
      <c r="F229" s="11"/>
    </row>
    <row r="230" spans="6:6" x14ac:dyDescent="0.5">
      <c r="F230" s="11"/>
    </row>
    <row r="231" spans="6:6" x14ac:dyDescent="0.5">
      <c r="F231" s="11"/>
    </row>
    <row r="232" spans="6:6" x14ac:dyDescent="0.5">
      <c r="F232" s="11"/>
    </row>
    <row r="233" spans="6:6" x14ac:dyDescent="0.5">
      <c r="F233" s="11"/>
    </row>
    <row r="234" spans="6:6" x14ac:dyDescent="0.5">
      <c r="F234" s="11"/>
    </row>
    <row r="235" spans="6:6" x14ac:dyDescent="0.5">
      <c r="F235" s="11"/>
    </row>
    <row r="236" spans="6:6" x14ac:dyDescent="0.5">
      <c r="F236" s="11"/>
    </row>
    <row r="237" spans="6:6" x14ac:dyDescent="0.5">
      <c r="F237" s="11"/>
    </row>
    <row r="238" spans="6:6" x14ac:dyDescent="0.5">
      <c r="F238" s="11"/>
    </row>
    <row r="239" spans="6:6" x14ac:dyDescent="0.5">
      <c r="F239" s="11"/>
    </row>
    <row r="240" spans="6:6" x14ac:dyDescent="0.5">
      <c r="F240" s="11"/>
    </row>
    <row r="241" spans="6:6" x14ac:dyDescent="0.5">
      <c r="F241" s="11"/>
    </row>
    <row r="242" spans="6:6" x14ac:dyDescent="0.5">
      <c r="F242" s="11"/>
    </row>
    <row r="243" spans="6:6" x14ac:dyDescent="0.5">
      <c r="F243" s="11"/>
    </row>
    <row r="244" spans="6:6" x14ac:dyDescent="0.5">
      <c r="F244" s="11"/>
    </row>
    <row r="245" spans="6:6" x14ac:dyDescent="0.5">
      <c r="F245" s="11"/>
    </row>
    <row r="246" spans="6:6" x14ac:dyDescent="0.5">
      <c r="F246" s="11"/>
    </row>
    <row r="247" spans="6:6" x14ac:dyDescent="0.5">
      <c r="F247" s="11"/>
    </row>
    <row r="248" spans="6:6" x14ac:dyDescent="0.5">
      <c r="F248" s="11"/>
    </row>
    <row r="249" spans="6:6" x14ac:dyDescent="0.5">
      <c r="F249" s="11"/>
    </row>
    <row r="250" spans="6:6" x14ac:dyDescent="0.5">
      <c r="F250" s="11"/>
    </row>
    <row r="251" spans="6:6" x14ac:dyDescent="0.5">
      <c r="F251" s="11"/>
    </row>
    <row r="252" spans="6:6" x14ac:dyDescent="0.5">
      <c r="F252" s="11"/>
    </row>
    <row r="253" spans="6:6" x14ac:dyDescent="0.5">
      <c r="F253" s="11"/>
    </row>
    <row r="254" spans="6:6" x14ac:dyDescent="0.5">
      <c r="F254" s="11"/>
    </row>
    <row r="255" spans="6:6" x14ac:dyDescent="0.5">
      <c r="F255" s="11"/>
    </row>
    <row r="256" spans="6:6" x14ac:dyDescent="0.5">
      <c r="F256" s="11"/>
    </row>
    <row r="257" spans="6:6" x14ac:dyDescent="0.5">
      <c r="F257" s="11"/>
    </row>
    <row r="258" spans="6:6" x14ac:dyDescent="0.5">
      <c r="F258" s="11"/>
    </row>
    <row r="259" spans="6:6" x14ac:dyDescent="0.5">
      <c r="F259" s="11"/>
    </row>
    <row r="260" spans="6:6" x14ac:dyDescent="0.5">
      <c r="F260" s="11"/>
    </row>
    <row r="261" spans="6:6" x14ac:dyDescent="0.5">
      <c r="F261" s="11"/>
    </row>
    <row r="262" spans="6:6" x14ac:dyDescent="0.5">
      <c r="F262" s="11"/>
    </row>
    <row r="263" spans="6:6" x14ac:dyDescent="0.5">
      <c r="F263" s="11"/>
    </row>
    <row r="264" spans="6:6" x14ac:dyDescent="0.5">
      <c r="F264" s="11"/>
    </row>
    <row r="265" spans="6:6" x14ac:dyDescent="0.5">
      <c r="F265" s="11"/>
    </row>
    <row r="266" spans="6:6" x14ac:dyDescent="0.5">
      <c r="F266" s="11"/>
    </row>
    <row r="267" spans="6:6" x14ac:dyDescent="0.5">
      <c r="F267" s="11"/>
    </row>
    <row r="268" spans="6:6" x14ac:dyDescent="0.5">
      <c r="F268" s="11"/>
    </row>
    <row r="269" spans="6:6" x14ac:dyDescent="0.5">
      <c r="F269" s="11"/>
    </row>
    <row r="270" spans="6:6" x14ac:dyDescent="0.5">
      <c r="F270" s="11"/>
    </row>
    <row r="271" spans="6:6" x14ac:dyDescent="0.5">
      <c r="F271" s="11"/>
    </row>
    <row r="272" spans="6:6" x14ac:dyDescent="0.5">
      <c r="F272" s="11"/>
    </row>
    <row r="273" spans="6:6" x14ac:dyDescent="0.5">
      <c r="F273" s="11"/>
    </row>
    <row r="274" spans="6:6" x14ac:dyDescent="0.5">
      <c r="F274" s="11"/>
    </row>
    <row r="275" spans="6:6" x14ac:dyDescent="0.5">
      <c r="F275" s="11"/>
    </row>
    <row r="276" spans="6:6" x14ac:dyDescent="0.5">
      <c r="F276" s="11"/>
    </row>
    <row r="277" spans="6:6" x14ac:dyDescent="0.5">
      <c r="F277" s="11"/>
    </row>
    <row r="278" spans="6:6" x14ac:dyDescent="0.5">
      <c r="F278" s="11"/>
    </row>
    <row r="279" spans="6:6" x14ac:dyDescent="0.5">
      <c r="F279" s="11"/>
    </row>
    <row r="280" spans="6:6" x14ac:dyDescent="0.5">
      <c r="F280" s="11"/>
    </row>
    <row r="281" spans="6:6" x14ac:dyDescent="0.5">
      <c r="F281" s="11"/>
    </row>
    <row r="282" spans="6:6" x14ac:dyDescent="0.5">
      <c r="F282" s="11"/>
    </row>
    <row r="283" spans="6:6" x14ac:dyDescent="0.5">
      <c r="F283" s="11"/>
    </row>
    <row r="284" spans="6:6" x14ac:dyDescent="0.5">
      <c r="F284" s="11"/>
    </row>
    <row r="285" spans="6:6" x14ac:dyDescent="0.5">
      <c r="F285" s="11"/>
    </row>
    <row r="286" spans="6:6" x14ac:dyDescent="0.5">
      <c r="F286" s="11"/>
    </row>
    <row r="287" spans="6:6" x14ac:dyDescent="0.5">
      <c r="F287" s="11"/>
    </row>
    <row r="288" spans="6:6" x14ac:dyDescent="0.5">
      <c r="F288" s="11"/>
    </row>
    <row r="289" spans="6:6" x14ac:dyDescent="0.5">
      <c r="F289" s="11"/>
    </row>
    <row r="290" spans="6:6" x14ac:dyDescent="0.5">
      <c r="F290" s="11"/>
    </row>
    <row r="291" spans="6:6" x14ac:dyDescent="0.5">
      <c r="F291" s="11"/>
    </row>
    <row r="292" spans="6:6" x14ac:dyDescent="0.5">
      <c r="F292" s="11"/>
    </row>
    <row r="293" spans="6:6" x14ac:dyDescent="0.5">
      <c r="F293" s="11"/>
    </row>
    <row r="294" spans="6:6" x14ac:dyDescent="0.5">
      <c r="F294" s="11"/>
    </row>
    <row r="295" spans="6:6" x14ac:dyDescent="0.5">
      <c r="F295" s="11"/>
    </row>
    <row r="296" spans="6:6" x14ac:dyDescent="0.5">
      <c r="F296" s="11"/>
    </row>
    <row r="297" spans="6:6" x14ac:dyDescent="0.5">
      <c r="F297" s="11"/>
    </row>
    <row r="298" spans="6:6" x14ac:dyDescent="0.5">
      <c r="F298" s="11"/>
    </row>
    <row r="299" spans="6:6" x14ac:dyDescent="0.5">
      <c r="F299" s="11"/>
    </row>
    <row r="300" spans="6:6" x14ac:dyDescent="0.5">
      <c r="F300" s="11"/>
    </row>
    <row r="301" spans="6:6" x14ac:dyDescent="0.5">
      <c r="F301" s="11"/>
    </row>
    <row r="302" spans="6:6" x14ac:dyDescent="0.5">
      <c r="F302" s="11"/>
    </row>
    <row r="303" spans="6:6" x14ac:dyDescent="0.5">
      <c r="F303" s="11"/>
    </row>
    <row r="304" spans="6:6" x14ac:dyDescent="0.5">
      <c r="F304" s="11"/>
    </row>
    <row r="305" spans="6:6" x14ac:dyDescent="0.5">
      <c r="F305" s="11"/>
    </row>
    <row r="306" spans="6:6" x14ac:dyDescent="0.5">
      <c r="F306" s="11"/>
    </row>
    <row r="307" spans="6:6" x14ac:dyDescent="0.5">
      <c r="F307" s="11"/>
    </row>
    <row r="308" spans="6:6" x14ac:dyDescent="0.5">
      <c r="F308" s="11"/>
    </row>
    <row r="309" spans="6:6" x14ac:dyDescent="0.5">
      <c r="F309" s="11"/>
    </row>
    <row r="310" spans="6:6" x14ac:dyDescent="0.5">
      <c r="F310" s="11"/>
    </row>
    <row r="311" spans="6:6" x14ac:dyDescent="0.5">
      <c r="F311" s="11"/>
    </row>
    <row r="312" spans="6:6" x14ac:dyDescent="0.5">
      <c r="F312" s="11"/>
    </row>
    <row r="313" spans="6:6" x14ac:dyDescent="0.5">
      <c r="F313" s="11"/>
    </row>
    <row r="314" spans="6:6" x14ac:dyDescent="0.5">
      <c r="F314" s="11"/>
    </row>
    <row r="315" spans="6:6" x14ac:dyDescent="0.5">
      <c r="F315" s="11"/>
    </row>
    <row r="316" spans="6:6" x14ac:dyDescent="0.5">
      <c r="F316" s="11"/>
    </row>
    <row r="317" spans="6:6" x14ac:dyDescent="0.5">
      <c r="F317" s="11"/>
    </row>
    <row r="318" spans="6:6" x14ac:dyDescent="0.5">
      <c r="F318" s="11"/>
    </row>
    <row r="319" spans="6:6" x14ac:dyDescent="0.5">
      <c r="F319" s="11"/>
    </row>
    <row r="320" spans="6:6" x14ac:dyDescent="0.5">
      <c r="F320" s="11"/>
    </row>
    <row r="321" spans="6:6" x14ac:dyDescent="0.5">
      <c r="F321" s="11"/>
    </row>
    <row r="322" spans="6:6" x14ac:dyDescent="0.5">
      <c r="F322" s="11"/>
    </row>
    <row r="323" spans="6:6" x14ac:dyDescent="0.5">
      <c r="F323" s="11"/>
    </row>
    <row r="324" spans="6:6" x14ac:dyDescent="0.5">
      <c r="F324" s="11"/>
    </row>
    <row r="325" spans="6:6" x14ac:dyDescent="0.5">
      <c r="F325" s="11"/>
    </row>
    <row r="326" spans="6:6" x14ac:dyDescent="0.5">
      <c r="F326" s="11"/>
    </row>
    <row r="327" spans="6:6" x14ac:dyDescent="0.5">
      <c r="F327" s="11"/>
    </row>
    <row r="328" spans="6:6" x14ac:dyDescent="0.5">
      <c r="F328" s="11"/>
    </row>
    <row r="329" spans="6:6" x14ac:dyDescent="0.5">
      <c r="F329" s="11"/>
    </row>
    <row r="330" spans="6:6" x14ac:dyDescent="0.5">
      <c r="F330" s="11"/>
    </row>
    <row r="331" spans="6:6" x14ac:dyDescent="0.5">
      <c r="F331" s="11"/>
    </row>
    <row r="332" spans="6:6" x14ac:dyDescent="0.5">
      <c r="F332" s="11"/>
    </row>
    <row r="333" spans="6:6" x14ac:dyDescent="0.5">
      <c r="F333" s="11"/>
    </row>
    <row r="334" spans="6:6" x14ac:dyDescent="0.5">
      <c r="F334" s="11"/>
    </row>
    <row r="335" spans="6:6" x14ac:dyDescent="0.5">
      <c r="F335" s="11"/>
    </row>
    <row r="336" spans="6:6" x14ac:dyDescent="0.5">
      <c r="F336" s="11"/>
    </row>
    <row r="337" spans="6:6" x14ac:dyDescent="0.5">
      <c r="F337" s="11"/>
    </row>
    <row r="338" spans="6:6" x14ac:dyDescent="0.5">
      <c r="F338" s="11"/>
    </row>
    <row r="339" spans="6:6" x14ac:dyDescent="0.5">
      <c r="F339" s="11"/>
    </row>
    <row r="340" spans="6:6" x14ac:dyDescent="0.5">
      <c r="F340" s="11"/>
    </row>
    <row r="341" spans="6:6" x14ac:dyDescent="0.5">
      <c r="F341" s="11"/>
    </row>
    <row r="342" spans="6:6" x14ac:dyDescent="0.5">
      <c r="F342" s="11"/>
    </row>
    <row r="343" spans="6:6" x14ac:dyDescent="0.5">
      <c r="F343" s="11"/>
    </row>
    <row r="344" spans="6:6" x14ac:dyDescent="0.5">
      <c r="F344" s="11"/>
    </row>
    <row r="345" spans="6:6" x14ac:dyDescent="0.5">
      <c r="F345" s="11"/>
    </row>
    <row r="346" spans="6:6" x14ac:dyDescent="0.5">
      <c r="F346" s="11"/>
    </row>
    <row r="347" spans="6:6" x14ac:dyDescent="0.5">
      <c r="F347" s="11"/>
    </row>
    <row r="348" spans="6:6" x14ac:dyDescent="0.5">
      <c r="F348" s="11"/>
    </row>
    <row r="349" spans="6:6" x14ac:dyDescent="0.5">
      <c r="F349" s="11"/>
    </row>
    <row r="350" spans="6:6" x14ac:dyDescent="0.5">
      <c r="F350" s="11"/>
    </row>
    <row r="351" spans="6:6" x14ac:dyDescent="0.5">
      <c r="F351" s="11"/>
    </row>
    <row r="352" spans="6:6" x14ac:dyDescent="0.5">
      <c r="F352" s="11"/>
    </row>
    <row r="353" spans="6:6" x14ac:dyDescent="0.5">
      <c r="F353" s="11"/>
    </row>
    <row r="354" spans="6:6" x14ac:dyDescent="0.5">
      <c r="F354" s="11"/>
    </row>
    <row r="355" spans="6:6" x14ac:dyDescent="0.5">
      <c r="F355" s="11"/>
    </row>
    <row r="356" spans="6:6" x14ac:dyDescent="0.5">
      <c r="F356" s="11"/>
    </row>
    <row r="357" spans="6:6" x14ac:dyDescent="0.5">
      <c r="F357" s="11"/>
    </row>
    <row r="358" spans="6:6" x14ac:dyDescent="0.5">
      <c r="F358" s="11"/>
    </row>
    <row r="359" spans="6:6" x14ac:dyDescent="0.5">
      <c r="F359" s="11"/>
    </row>
    <row r="360" spans="6:6" x14ac:dyDescent="0.5">
      <c r="F360" s="11"/>
    </row>
    <row r="361" spans="6:6" x14ac:dyDescent="0.5">
      <c r="F361" s="11"/>
    </row>
    <row r="362" spans="6:6" x14ac:dyDescent="0.5">
      <c r="F362" s="11"/>
    </row>
    <row r="363" spans="6:6" x14ac:dyDescent="0.5">
      <c r="F363" s="11"/>
    </row>
    <row r="364" spans="6:6" x14ac:dyDescent="0.5">
      <c r="F364" s="11"/>
    </row>
    <row r="365" spans="6:6" x14ac:dyDescent="0.5">
      <c r="F365" s="11"/>
    </row>
    <row r="366" spans="6:6" x14ac:dyDescent="0.5">
      <c r="F366" s="11"/>
    </row>
    <row r="367" spans="6:6" x14ac:dyDescent="0.5">
      <c r="F367" s="11"/>
    </row>
    <row r="368" spans="6:6" x14ac:dyDescent="0.5">
      <c r="F368" s="11"/>
    </row>
    <row r="369" spans="6:6" x14ac:dyDescent="0.5">
      <c r="F369" s="11"/>
    </row>
    <row r="370" spans="6:6" x14ac:dyDescent="0.5">
      <c r="F370" s="11"/>
    </row>
    <row r="371" spans="6:6" x14ac:dyDescent="0.5">
      <c r="F371" s="11"/>
    </row>
    <row r="372" spans="6:6" x14ac:dyDescent="0.5">
      <c r="F372" s="11"/>
    </row>
    <row r="373" spans="6:6" x14ac:dyDescent="0.5">
      <c r="F373" s="11"/>
    </row>
    <row r="374" spans="6:6" x14ac:dyDescent="0.5">
      <c r="F374" s="11"/>
    </row>
    <row r="375" spans="6:6" x14ac:dyDescent="0.5">
      <c r="F375" s="11"/>
    </row>
    <row r="376" spans="6:6" x14ac:dyDescent="0.5">
      <c r="F376" s="11"/>
    </row>
    <row r="377" spans="6:6" x14ac:dyDescent="0.5">
      <c r="F377" s="11"/>
    </row>
    <row r="378" spans="6:6" x14ac:dyDescent="0.5">
      <c r="F378" s="11"/>
    </row>
    <row r="379" spans="6:6" x14ac:dyDescent="0.5">
      <c r="F379" s="11"/>
    </row>
    <row r="380" spans="6:6" x14ac:dyDescent="0.5">
      <c r="F380" s="11"/>
    </row>
    <row r="381" spans="6:6" x14ac:dyDescent="0.5">
      <c r="F381" s="11"/>
    </row>
    <row r="382" spans="6:6" x14ac:dyDescent="0.5">
      <c r="F382" s="11"/>
    </row>
    <row r="383" spans="6:6" x14ac:dyDescent="0.5">
      <c r="F383" s="11"/>
    </row>
    <row r="384" spans="6:6" x14ac:dyDescent="0.5">
      <c r="F384" s="11"/>
    </row>
    <row r="385" spans="6:6" x14ac:dyDescent="0.5">
      <c r="F385" s="11"/>
    </row>
    <row r="386" spans="6:6" x14ac:dyDescent="0.5">
      <c r="F386" s="11"/>
    </row>
    <row r="387" spans="6:6" x14ac:dyDescent="0.5">
      <c r="F387" s="11"/>
    </row>
    <row r="388" spans="6:6" x14ac:dyDescent="0.5">
      <c r="F388" s="11"/>
    </row>
    <row r="389" spans="6:6" x14ac:dyDescent="0.5">
      <c r="F389" s="11"/>
    </row>
    <row r="390" spans="6:6" x14ac:dyDescent="0.5">
      <c r="F390" s="11"/>
    </row>
    <row r="391" spans="6:6" x14ac:dyDescent="0.5">
      <c r="F391" s="11"/>
    </row>
    <row r="392" spans="6:6" x14ac:dyDescent="0.5">
      <c r="F392" s="11"/>
    </row>
    <row r="393" spans="6:6" x14ac:dyDescent="0.5">
      <c r="F393" s="11"/>
    </row>
    <row r="394" spans="6:6" x14ac:dyDescent="0.5">
      <c r="F394" s="11"/>
    </row>
    <row r="395" spans="6:6" x14ac:dyDescent="0.5">
      <c r="F395" s="11"/>
    </row>
    <row r="396" spans="6:6" x14ac:dyDescent="0.5">
      <c r="F396" s="11"/>
    </row>
    <row r="397" spans="6:6" x14ac:dyDescent="0.5">
      <c r="F397" s="11"/>
    </row>
    <row r="398" spans="6:6" x14ac:dyDescent="0.5">
      <c r="F398" s="11"/>
    </row>
    <row r="399" spans="6:6" x14ac:dyDescent="0.5">
      <c r="F399" s="11"/>
    </row>
    <row r="400" spans="6:6" x14ac:dyDescent="0.5">
      <c r="F400" s="11"/>
    </row>
    <row r="401" spans="6:6" x14ac:dyDescent="0.5">
      <c r="F401" s="11"/>
    </row>
    <row r="402" spans="6:6" x14ac:dyDescent="0.5">
      <c r="F402" s="11"/>
    </row>
    <row r="403" spans="6:6" x14ac:dyDescent="0.5">
      <c r="F403" s="11"/>
    </row>
    <row r="404" spans="6:6" x14ac:dyDescent="0.5">
      <c r="F404" s="11"/>
    </row>
    <row r="405" spans="6:6" x14ac:dyDescent="0.5">
      <c r="F405" s="11"/>
    </row>
    <row r="406" spans="6:6" x14ac:dyDescent="0.5">
      <c r="F406" s="11"/>
    </row>
    <row r="407" spans="6:6" x14ac:dyDescent="0.5">
      <c r="F407" s="11"/>
    </row>
    <row r="408" spans="6:6" x14ac:dyDescent="0.5">
      <c r="F408" s="11"/>
    </row>
    <row r="409" spans="6:6" x14ac:dyDescent="0.5">
      <c r="F409" s="11"/>
    </row>
    <row r="410" spans="6:6" x14ac:dyDescent="0.5">
      <c r="F410" s="11"/>
    </row>
    <row r="411" spans="6:6" x14ac:dyDescent="0.5">
      <c r="F411" s="11"/>
    </row>
    <row r="412" spans="6:6" x14ac:dyDescent="0.5">
      <c r="F412" s="11"/>
    </row>
    <row r="413" spans="6:6" x14ac:dyDescent="0.5">
      <c r="F413" s="11"/>
    </row>
    <row r="414" spans="6:6" x14ac:dyDescent="0.5">
      <c r="F414" s="11"/>
    </row>
    <row r="415" spans="6:6" x14ac:dyDescent="0.5">
      <c r="F415" s="11"/>
    </row>
    <row r="416" spans="6:6" x14ac:dyDescent="0.5">
      <c r="F416" s="11"/>
    </row>
    <row r="417" spans="6:6" x14ac:dyDescent="0.5">
      <c r="F417" s="11"/>
    </row>
    <row r="418" spans="6:6" x14ac:dyDescent="0.5">
      <c r="F418" s="11"/>
    </row>
    <row r="419" spans="6:6" x14ac:dyDescent="0.5">
      <c r="F419" s="11"/>
    </row>
    <row r="420" spans="6:6" x14ac:dyDescent="0.5">
      <c r="F420" s="11"/>
    </row>
    <row r="421" spans="6:6" x14ac:dyDescent="0.5">
      <c r="F421" s="11"/>
    </row>
    <row r="422" spans="6:6" x14ac:dyDescent="0.5">
      <c r="F422" s="11"/>
    </row>
    <row r="423" spans="6:6" x14ac:dyDescent="0.5">
      <c r="F423" s="11"/>
    </row>
    <row r="424" spans="6:6" x14ac:dyDescent="0.5">
      <c r="F424" s="11"/>
    </row>
    <row r="425" spans="6:6" x14ac:dyDescent="0.5">
      <c r="F425" s="11"/>
    </row>
    <row r="426" spans="6:6" x14ac:dyDescent="0.5">
      <c r="F426" s="11"/>
    </row>
    <row r="427" spans="6:6" x14ac:dyDescent="0.5">
      <c r="F427" s="11"/>
    </row>
    <row r="428" spans="6:6" x14ac:dyDescent="0.5">
      <c r="F428" s="11"/>
    </row>
    <row r="429" spans="6:6" x14ac:dyDescent="0.5">
      <c r="F429" s="11"/>
    </row>
    <row r="430" spans="6:6" x14ac:dyDescent="0.5">
      <c r="F430" s="11"/>
    </row>
    <row r="431" spans="6:6" x14ac:dyDescent="0.5">
      <c r="F431" s="11"/>
    </row>
    <row r="432" spans="6:6" x14ac:dyDescent="0.5">
      <c r="F432" s="11"/>
    </row>
    <row r="433" spans="6:6" x14ac:dyDescent="0.5">
      <c r="F433" s="11"/>
    </row>
    <row r="434" spans="6:6" x14ac:dyDescent="0.5">
      <c r="F434" s="11"/>
    </row>
    <row r="435" spans="6:6" x14ac:dyDescent="0.5">
      <c r="F435" s="11"/>
    </row>
    <row r="436" spans="6:6" x14ac:dyDescent="0.5">
      <c r="F436" s="11"/>
    </row>
    <row r="437" spans="6:6" x14ac:dyDescent="0.5">
      <c r="F437" s="11"/>
    </row>
    <row r="438" spans="6:6" x14ac:dyDescent="0.5">
      <c r="F438" s="11"/>
    </row>
    <row r="439" spans="6:6" x14ac:dyDescent="0.5">
      <c r="F439" s="11"/>
    </row>
    <row r="440" spans="6:6" x14ac:dyDescent="0.5">
      <c r="F440" s="11"/>
    </row>
    <row r="441" spans="6:6" x14ac:dyDescent="0.5">
      <c r="F441" s="11"/>
    </row>
    <row r="442" spans="6:6" x14ac:dyDescent="0.5">
      <c r="F442" s="11"/>
    </row>
    <row r="443" spans="6:6" x14ac:dyDescent="0.5">
      <c r="F443" s="11"/>
    </row>
    <row r="444" spans="6:6" x14ac:dyDescent="0.5">
      <c r="F444" s="11"/>
    </row>
    <row r="445" spans="6:6" x14ac:dyDescent="0.5">
      <c r="F445" s="11"/>
    </row>
    <row r="446" spans="6:6" x14ac:dyDescent="0.5">
      <c r="F446" s="11"/>
    </row>
    <row r="447" spans="6:6" x14ac:dyDescent="0.5">
      <c r="F447" s="11"/>
    </row>
    <row r="448" spans="6:6" x14ac:dyDescent="0.5">
      <c r="F448" s="11"/>
    </row>
    <row r="449" spans="6:6" x14ac:dyDescent="0.5">
      <c r="F449" s="11"/>
    </row>
    <row r="450" spans="6:6" x14ac:dyDescent="0.5">
      <c r="F450" s="11"/>
    </row>
    <row r="451" spans="6:6" x14ac:dyDescent="0.5">
      <c r="F451" s="11"/>
    </row>
    <row r="452" spans="6:6" x14ac:dyDescent="0.5">
      <c r="F452" s="11"/>
    </row>
    <row r="453" spans="6:6" x14ac:dyDescent="0.5">
      <c r="F453" s="11"/>
    </row>
    <row r="454" spans="6:6" x14ac:dyDescent="0.5">
      <c r="F454" s="11"/>
    </row>
    <row r="455" spans="6:6" x14ac:dyDescent="0.5">
      <c r="F455" s="11"/>
    </row>
    <row r="456" spans="6:6" x14ac:dyDescent="0.5">
      <c r="F456" s="11"/>
    </row>
    <row r="457" spans="6:6" x14ac:dyDescent="0.5">
      <c r="F457" s="11"/>
    </row>
    <row r="458" spans="6:6" x14ac:dyDescent="0.5">
      <c r="F458" s="11"/>
    </row>
    <row r="459" spans="6:6" x14ac:dyDescent="0.5">
      <c r="F459" s="11"/>
    </row>
    <row r="460" spans="6:6" x14ac:dyDescent="0.5">
      <c r="F460" s="11"/>
    </row>
    <row r="461" spans="6:6" x14ac:dyDescent="0.5">
      <c r="F461" s="11"/>
    </row>
    <row r="462" spans="6:6" x14ac:dyDescent="0.5">
      <c r="F462" s="11"/>
    </row>
    <row r="463" spans="6:6" x14ac:dyDescent="0.5">
      <c r="F463" s="11"/>
    </row>
    <row r="464" spans="6:6" x14ac:dyDescent="0.5">
      <c r="F464" s="11"/>
    </row>
    <row r="465" spans="6:6" x14ac:dyDescent="0.5">
      <c r="F465" s="11"/>
    </row>
    <row r="466" spans="6:6" x14ac:dyDescent="0.5">
      <c r="F466" s="11"/>
    </row>
    <row r="467" spans="6:6" x14ac:dyDescent="0.5">
      <c r="F467" s="11"/>
    </row>
    <row r="468" spans="6:6" x14ac:dyDescent="0.5">
      <c r="F468" s="11"/>
    </row>
    <row r="469" spans="6:6" x14ac:dyDescent="0.5">
      <c r="F469" s="11"/>
    </row>
    <row r="470" spans="6:6" x14ac:dyDescent="0.5">
      <c r="F470" s="11"/>
    </row>
    <row r="471" spans="6:6" x14ac:dyDescent="0.5">
      <c r="F471" s="11"/>
    </row>
    <row r="472" spans="6:6" x14ac:dyDescent="0.5">
      <c r="F472" s="11"/>
    </row>
    <row r="473" spans="6:6" x14ac:dyDescent="0.5">
      <c r="F473" s="11"/>
    </row>
    <row r="474" spans="6:6" x14ac:dyDescent="0.5">
      <c r="F474" s="11"/>
    </row>
    <row r="475" spans="6:6" x14ac:dyDescent="0.5">
      <c r="F475" s="11"/>
    </row>
    <row r="476" spans="6:6" x14ac:dyDescent="0.5">
      <c r="F476" s="11"/>
    </row>
    <row r="477" spans="6:6" x14ac:dyDescent="0.5">
      <c r="F477" s="11"/>
    </row>
    <row r="478" spans="6:6" x14ac:dyDescent="0.5">
      <c r="F478" s="11"/>
    </row>
    <row r="479" spans="6:6" x14ac:dyDescent="0.5">
      <c r="F479" s="11"/>
    </row>
    <row r="480" spans="6:6" x14ac:dyDescent="0.5">
      <c r="F480" s="11"/>
    </row>
    <row r="481" spans="6:6" x14ac:dyDescent="0.5">
      <c r="F481" s="11"/>
    </row>
    <row r="482" spans="6:6" x14ac:dyDescent="0.5">
      <c r="F482" s="11"/>
    </row>
    <row r="483" spans="6:6" x14ac:dyDescent="0.5">
      <c r="F483" s="11"/>
    </row>
    <row r="484" spans="6:6" x14ac:dyDescent="0.5">
      <c r="F484" s="11"/>
    </row>
    <row r="485" spans="6:6" x14ac:dyDescent="0.5">
      <c r="F485" s="11"/>
    </row>
    <row r="486" spans="6:6" x14ac:dyDescent="0.5">
      <c r="F486" s="11"/>
    </row>
    <row r="487" spans="6:6" x14ac:dyDescent="0.5">
      <c r="F487" s="11"/>
    </row>
    <row r="488" spans="6:6" x14ac:dyDescent="0.5">
      <c r="F488" s="11"/>
    </row>
    <row r="489" spans="6:6" x14ac:dyDescent="0.5">
      <c r="F489" s="11"/>
    </row>
    <row r="490" spans="6:6" x14ac:dyDescent="0.5">
      <c r="F490" s="11"/>
    </row>
    <row r="491" spans="6:6" x14ac:dyDescent="0.5">
      <c r="F491" s="11"/>
    </row>
    <row r="492" spans="6:6" x14ac:dyDescent="0.5">
      <c r="F492" s="11"/>
    </row>
    <row r="493" spans="6:6" x14ac:dyDescent="0.5">
      <c r="F493" s="11"/>
    </row>
    <row r="494" spans="6:6" x14ac:dyDescent="0.5">
      <c r="F494" s="11"/>
    </row>
    <row r="495" spans="6:6" x14ac:dyDescent="0.5">
      <c r="F495" s="11"/>
    </row>
    <row r="496" spans="6:6" x14ac:dyDescent="0.5">
      <c r="F496" s="11"/>
    </row>
    <row r="497" spans="6:6" x14ac:dyDescent="0.5">
      <c r="F497" s="11"/>
    </row>
    <row r="498" spans="6:6" x14ac:dyDescent="0.5">
      <c r="F498" s="11"/>
    </row>
    <row r="499" spans="6:6" x14ac:dyDescent="0.5">
      <c r="F499" s="11"/>
    </row>
    <row r="500" spans="6:6" x14ac:dyDescent="0.5">
      <c r="F500" s="11"/>
    </row>
    <row r="501" spans="6:6" x14ac:dyDescent="0.5">
      <c r="F501" s="11"/>
    </row>
    <row r="502" spans="6:6" x14ac:dyDescent="0.5">
      <c r="F502" s="11"/>
    </row>
    <row r="503" spans="6:6" x14ac:dyDescent="0.5">
      <c r="F503" s="11"/>
    </row>
    <row r="504" spans="6:6" x14ac:dyDescent="0.5">
      <c r="F504" s="11"/>
    </row>
    <row r="505" spans="6:6" x14ac:dyDescent="0.5">
      <c r="F505" s="11"/>
    </row>
    <row r="506" spans="6:6" x14ac:dyDescent="0.5">
      <c r="F506" s="11"/>
    </row>
    <row r="507" spans="6:6" x14ac:dyDescent="0.5">
      <c r="F507" s="11"/>
    </row>
    <row r="508" spans="6:6" x14ac:dyDescent="0.5">
      <c r="F508" s="11"/>
    </row>
    <row r="509" spans="6:6" x14ac:dyDescent="0.5">
      <c r="F509" s="11"/>
    </row>
    <row r="510" spans="6:6" x14ac:dyDescent="0.5">
      <c r="F510" s="11"/>
    </row>
    <row r="511" spans="6:6" x14ac:dyDescent="0.5">
      <c r="F511" s="11"/>
    </row>
    <row r="512" spans="6:6" x14ac:dyDescent="0.5">
      <c r="F512" s="11"/>
    </row>
    <row r="513" spans="6:6" x14ac:dyDescent="0.5">
      <c r="F513" s="11"/>
    </row>
    <row r="514" spans="6:6" x14ac:dyDescent="0.5">
      <c r="F514" s="11"/>
    </row>
    <row r="515" spans="6:6" x14ac:dyDescent="0.5">
      <c r="F515" s="11"/>
    </row>
    <row r="516" spans="6:6" x14ac:dyDescent="0.5">
      <c r="F516" s="11"/>
    </row>
    <row r="517" spans="6:6" x14ac:dyDescent="0.5">
      <c r="F517" s="11"/>
    </row>
    <row r="518" spans="6:6" x14ac:dyDescent="0.5">
      <c r="F518" s="11"/>
    </row>
    <row r="519" spans="6:6" x14ac:dyDescent="0.5">
      <c r="F519" s="11"/>
    </row>
    <row r="520" spans="6:6" x14ac:dyDescent="0.5">
      <c r="F520" s="11"/>
    </row>
    <row r="521" spans="6:6" x14ac:dyDescent="0.5">
      <c r="F521" s="11"/>
    </row>
    <row r="522" spans="6:6" x14ac:dyDescent="0.5">
      <c r="F522" s="11"/>
    </row>
    <row r="523" spans="6:6" x14ac:dyDescent="0.5">
      <c r="F523" s="11"/>
    </row>
    <row r="524" spans="6:6" x14ac:dyDescent="0.5">
      <c r="F524" s="11"/>
    </row>
    <row r="525" spans="6:6" x14ac:dyDescent="0.5">
      <c r="F525" s="11"/>
    </row>
    <row r="526" spans="6:6" x14ac:dyDescent="0.5">
      <c r="F526" s="11"/>
    </row>
    <row r="527" spans="6:6" x14ac:dyDescent="0.5">
      <c r="F527" s="11"/>
    </row>
    <row r="528" spans="6:6" x14ac:dyDescent="0.5">
      <c r="F528" s="11"/>
    </row>
    <row r="529" spans="6:6" x14ac:dyDescent="0.5">
      <c r="F529" s="11"/>
    </row>
    <row r="530" spans="6:6" x14ac:dyDescent="0.5">
      <c r="F530" s="11"/>
    </row>
    <row r="531" spans="6:6" x14ac:dyDescent="0.5">
      <c r="F531" s="11"/>
    </row>
    <row r="532" spans="6:6" x14ac:dyDescent="0.5">
      <c r="F532" s="11"/>
    </row>
    <row r="533" spans="6:6" x14ac:dyDescent="0.5">
      <c r="F533" s="11"/>
    </row>
    <row r="534" spans="6:6" x14ac:dyDescent="0.5">
      <c r="F534" s="11"/>
    </row>
    <row r="535" spans="6:6" x14ac:dyDescent="0.5">
      <c r="F535" s="11"/>
    </row>
    <row r="536" spans="6:6" x14ac:dyDescent="0.5">
      <c r="F536" s="11"/>
    </row>
    <row r="537" spans="6:6" x14ac:dyDescent="0.5">
      <c r="F537" s="11"/>
    </row>
    <row r="538" spans="6:6" x14ac:dyDescent="0.5">
      <c r="F538" s="11"/>
    </row>
    <row r="539" spans="6:6" x14ac:dyDescent="0.5">
      <c r="F539" s="11"/>
    </row>
    <row r="540" spans="6:6" x14ac:dyDescent="0.5">
      <c r="F540" s="11"/>
    </row>
    <row r="541" spans="6:6" x14ac:dyDescent="0.5">
      <c r="F541" s="11"/>
    </row>
    <row r="542" spans="6:6" x14ac:dyDescent="0.5">
      <c r="F542" s="11"/>
    </row>
    <row r="543" spans="6:6" x14ac:dyDescent="0.5">
      <c r="F543" s="11"/>
    </row>
    <row r="544" spans="6:6" x14ac:dyDescent="0.5">
      <c r="F544" s="11"/>
    </row>
    <row r="545" spans="6:6" x14ac:dyDescent="0.5">
      <c r="F545" s="11"/>
    </row>
    <row r="546" spans="6:6" x14ac:dyDescent="0.5">
      <c r="F546" s="11"/>
    </row>
    <row r="547" spans="6:6" x14ac:dyDescent="0.5">
      <c r="F547" s="11"/>
    </row>
    <row r="548" spans="6:6" x14ac:dyDescent="0.5">
      <c r="F548" s="11"/>
    </row>
    <row r="549" spans="6:6" x14ac:dyDescent="0.5">
      <c r="F549" s="11"/>
    </row>
    <row r="550" spans="6:6" x14ac:dyDescent="0.5">
      <c r="F550" s="11"/>
    </row>
    <row r="551" spans="6:6" x14ac:dyDescent="0.5">
      <c r="F551" s="11"/>
    </row>
    <row r="552" spans="6:6" x14ac:dyDescent="0.5">
      <c r="F552" s="11"/>
    </row>
    <row r="553" spans="6:6" x14ac:dyDescent="0.5">
      <c r="F553" s="11"/>
    </row>
    <row r="554" spans="6:6" x14ac:dyDescent="0.5">
      <c r="F554" s="11"/>
    </row>
    <row r="555" spans="6:6" x14ac:dyDescent="0.5">
      <c r="F555" s="11"/>
    </row>
    <row r="556" spans="6:6" x14ac:dyDescent="0.5">
      <c r="F556" s="11"/>
    </row>
    <row r="557" spans="6:6" x14ac:dyDescent="0.5">
      <c r="F557" s="11"/>
    </row>
    <row r="558" spans="6:6" x14ac:dyDescent="0.5">
      <c r="F558" s="11"/>
    </row>
    <row r="559" spans="6:6" x14ac:dyDescent="0.5">
      <c r="F559" s="11"/>
    </row>
    <row r="560" spans="6:6" x14ac:dyDescent="0.5">
      <c r="F560" s="11"/>
    </row>
    <row r="561" spans="6:6" x14ac:dyDescent="0.5">
      <c r="F561" s="11"/>
    </row>
    <row r="562" spans="6:6" x14ac:dyDescent="0.5">
      <c r="F562" s="11"/>
    </row>
    <row r="563" spans="6:6" x14ac:dyDescent="0.5">
      <c r="F563" s="11"/>
    </row>
    <row r="564" spans="6:6" x14ac:dyDescent="0.5">
      <c r="F564" s="11"/>
    </row>
    <row r="565" spans="6:6" x14ac:dyDescent="0.5">
      <c r="F565" s="11"/>
    </row>
    <row r="566" spans="6:6" x14ac:dyDescent="0.5">
      <c r="F566" s="11"/>
    </row>
    <row r="567" spans="6:6" x14ac:dyDescent="0.5">
      <c r="F567" s="11"/>
    </row>
    <row r="568" spans="6:6" x14ac:dyDescent="0.5">
      <c r="F568" s="11"/>
    </row>
    <row r="569" spans="6:6" x14ac:dyDescent="0.5">
      <c r="F569" s="11"/>
    </row>
    <row r="570" spans="6:6" x14ac:dyDescent="0.5">
      <c r="F570" s="11"/>
    </row>
    <row r="571" spans="6:6" x14ac:dyDescent="0.5">
      <c r="F571" s="11"/>
    </row>
    <row r="572" spans="6:6" x14ac:dyDescent="0.5">
      <c r="F572" s="11"/>
    </row>
    <row r="573" spans="6:6" x14ac:dyDescent="0.5">
      <c r="F573" s="11"/>
    </row>
    <row r="574" spans="6:6" x14ac:dyDescent="0.5">
      <c r="F574" s="11"/>
    </row>
    <row r="575" spans="6:6" x14ac:dyDescent="0.5">
      <c r="F575" s="11"/>
    </row>
    <row r="576" spans="6:6" x14ac:dyDescent="0.5">
      <c r="F576" s="11"/>
    </row>
    <row r="577" spans="6:6" x14ac:dyDescent="0.5">
      <c r="F577" s="11"/>
    </row>
    <row r="578" spans="6:6" x14ac:dyDescent="0.5">
      <c r="F578" s="11"/>
    </row>
    <row r="579" spans="6:6" x14ac:dyDescent="0.5">
      <c r="F579" s="11"/>
    </row>
    <row r="580" spans="6:6" x14ac:dyDescent="0.5">
      <c r="F580" s="11"/>
    </row>
    <row r="581" spans="6:6" x14ac:dyDescent="0.5">
      <c r="F581" s="11"/>
    </row>
    <row r="582" spans="6:6" x14ac:dyDescent="0.5">
      <c r="F582" s="11"/>
    </row>
    <row r="583" spans="6:6" x14ac:dyDescent="0.5">
      <c r="F583" s="11"/>
    </row>
    <row r="584" spans="6:6" x14ac:dyDescent="0.5">
      <c r="F584" s="11"/>
    </row>
    <row r="585" spans="6:6" x14ac:dyDescent="0.5">
      <c r="F585" s="11"/>
    </row>
    <row r="586" spans="6:6" x14ac:dyDescent="0.5">
      <c r="F586" s="11"/>
    </row>
    <row r="587" spans="6:6" x14ac:dyDescent="0.5">
      <c r="F587" s="11"/>
    </row>
    <row r="588" spans="6:6" x14ac:dyDescent="0.5">
      <c r="F588" s="11"/>
    </row>
    <row r="589" spans="6:6" x14ac:dyDescent="0.5">
      <c r="F589" s="11"/>
    </row>
    <row r="590" spans="6:6" x14ac:dyDescent="0.5">
      <c r="F590" s="11"/>
    </row>
    <row r="591" spans="6:6" x14ac:dyDescent="0.5">
      <c r="F591" s="11"/>
    </row>
    <row r="592" spans="6:6" x14ac:dyDescent="0.5">
      <c r="F592" s="11"/>
    </row>
    <row r="593" spans="6:6" x14ac:dyDescent="0.5">
      <c r="F593" s="11"/>
    </row>
    <row r="594" spans="6:6" x14ac:dyDescent="0.5">
      <c r="F594" s="11"/>
    </row>
    <row r="595" spans="6:6" x14ac:dyDescent="0.5">
      <c r="F595" s="11"/>
    </row>
    <row r="596" spans="6:6" x14ac:dyDescent="0.5">
      <c r="F596" s="11"/>
    </row>
    <row r="597" spans="6:6" x14ac:dyDescent="0.5">
      <c r="F597" s="11"/>
    </row>
    <row r="598" spans="6:6" x14ac:dyDescent="0.5">
      <c r="F598" s="11"/>
    </row>
    <row r="599" spans="6:6" x14ac:dyDescent="0.5">
      <c r="F599" s="11"/>
    </row>
    <row r="600" spans="6:6" x14ac:dyDescent="0.5">
      <c r="F600" s="11"/>
    </row>
    <row r="601" spans="6:6" x14ac:dyDescent="0.5">
      <c r="F601" s="11"/>
    </row>
    <row r="602" spans="6:6" x14ac:dyDescent="0.5">
      <c r="F602" s="11"/>
    </row>
    <row r="603" spans="6:6" x14ac:dyDescent="0.5">
      <c r="F603" s="11"/>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R622"/>
  <sheetViews>
    <sheetView showGridLines="0" topLeftCell="A19" zoomScale="90" zoomScaleNormal="90" workbookViewId="0">
      <selection activeCell="C28" sqref="C28"/>
    </sheetView>
  </sheetViews>
  <sheetFormatPr defaultColWidth="9" defaultRowHeight="15.75" x14ac:dyDescent="0.5"/>
  <cols>
    <col min="1" max="1" width="18.8125" customWidth="1"/>
    <col min="2" max="2" width="14.0625" style="8" bestFit="1" customWidth="1"/>
    <col min="3" max="4" width="10.1875" style="8" bestFit="1" customWidth="1"/>
    <col min="5" max="5" width="10.1875" bestFit="1" customWidth="1"/>
    <col min="6" max="6" width="4.5" customWidth="1"/>
    <col min="7" max="7" width="15" bestFit="1" customWidth="1"/>
    <col min="8" max="8" width="15.3125" customWidth="1"/>
    <col min="9" max="10" width="9.6875" bestFit="1" customWidth="1"/>
    <col min="11" max="12" width="7.5" customWidth="1"/>
    <col min="13" max="13" width="7.6875" customWidth="1"/>
    <col min="14" max="15" width="9.6875" bestFit="1" customWidth="1"/>
    <col min="16" max="16" width="10" bestFit="1" customWidth="1"/>
    <col min="17" max="19" width="9.6875" bestFit="1" customWidth="1"/>
    <col min="20" max="20" width="10.6875" bestFit="1" customWidth="1"/>
  </cols>
  <sheetData>
    <row r="1" spans="1:12" ht="30.75" x14ac:dyDescent="0.9">
      <c r="A1" s="41" t="s">
        <v>271</v>
      </c>
      <c r="B1" s="47"/>
      <c r="C1" s="47"/>
      <c r="D1" s="47"/>
      <c r="E1" s="43"/>
      <c r="F1" s="43"/>
      <c r="G1" s="43"/>
      <c r="H1" s="43"/>
      <c r="I1" s="43"/>
      <c r="J1" s="43"/>
      <c r="K1" s="43"/>
      <c r="L1" s="43"/>
    </row>
    <row r="2" spans="1:12" ht="20.25" customHeight="1" x14ac:dyDescent="0.65">
      <c r="A2" s="39" t="s">
        <v>256</v>
      </c>
      <c r="B2" s="1"/>
      <c r="C2" s="1"/>
      <c r="D2" s="1"/>
      <c r="H2" s="14"/>
      <c r="K2" s="14"/>
      <c r="L2" s="14"/>
    </row>
    <row r="3" spans="1:12" ht="18" x14ac:dyDescent="0.55000000000000004">
      <c r="A3" s="37" t="s">
        <v>257</v>
      </c>
      <c r="B3" s="1"/>
      <c r="C3" s="1"/>
      <c r="D3" s="1"/>
      <c r="H3" s="14"/>
      <c r="K3" s="14"/>
      <c r="L3" s="14"/>
    </row>
    <row r="4" spans="1:12" ht="18" x14ac:dyDescent="0.55000000000000004">
      <c r="A4" s="37" t="s">
        <v>258</v>
      </c>
      <c r="B4" s="1"/>
      <c r="C4" s="1"/>
      <c r="D4" s="1"/>
      <c r="H4" s="14"/>
      <c r="K4" s="14"/>
      <c r="L4" s="14"/>
    </row>
    <row r="5" spans="1:12" ht="21" x14ac:dyDescent="0.65">
      <c r="A5" s="39" t="s">
        <v>259</v>
      </c>
      <c r="B5" s="1"/>
      <c r="C5" s="1"/>
      <c r="D5" s="1"/>
      <c r="H5" s="14"/>
      <c r="K5" s="14"/>
      <c r="L5" s="14"/>
    </row>
    <row r="6" spans="1:12" ht="18" x14ac:dyDescent="0.55000000000000004">
      <c r="A6" s="26" t="s">
        <v>262</v>
      </c>
      <c r="B6" s="1"/>
      <c r="C6" s="1"/>
      <c r="D6" s="1"/>
      <c r="H6" s="14"/>
      <c r="K6" s="14"/>
      <c r="L6" s="14"/>
    </row>
    <row r="7" spans="1:12" ht="18" x14ac:dyDescent="0.55000000000000004">
      <c r="A7" s="28" t="s">
        <v>260</v>
      </c>
    </row>
    <row r="8" spans="1:12" ht="18" x14ac:dyDescent="0.55000000000000004">
      <c r="A8" s="28" t="s">
        <v>272</v>
      </c>
    </row>
    <row r="9" spans="1:12" ht="18" x14ac:dyDescent="0.55000000000000004">
      <c r="A9" s="28" t="s">
        <v>273</v>
      </c>
    </row>
    <row r="10" spans="1:12" ht="21" x14ac:dyDescent="0.65">
      <c r="A10" s="39" t="s">
        <v>263</v>
      </c>
    </row>
    <row r="11" spans="1:12" ht="18" x14ac:dyDescent="0.55000000000000004">
      <c r="A11" s="37" t="s">
        <v>345</v>
      </c>
    </row>
    <row r="12" spans="1:12" ht="18" x14ac:dyDescent="0.55000000000000004">
      <c r="A12" s="28" t="s">
        <v>264</v>
      </c>
    </row>
    <row r="13" spans="1:12" ht="18" x14ac:dyDescent="0.55000000000000004">
      <c r="A13" s="28" t="s">
        <v>266</v>
      </c>
    </row>
    <row r="14" spans="1:12" ht="21" x14ac:dyDescent="0.65">
      <c r="A14" s="39" t="s">
        <v>263</v>
      </c>
    </row>
    <row r="15" spans="1:12" ht="18" x14ac:dyDescent="0.55000000000000004">
      <c r="A15" s="37" t="s">
        <v>346</v>
      </c>
    </row>
    <row r="16" spans="1:12" ht="18" x14ac:dyDescent="0.55000000000000004">
      <c r="A16" s="28" t="s">
        <v>265</v>
      </c>
    </row>
    <row r="17" spans="1:18" ht="18" x14ac:dyDescent="0.55000000000000004">
      <c r="A17" s="28" t="s">
        <v>266</v>
      </c>
    </row>
    <row r="18" spans="1:18" ht="21" x14ac:dyDescent="0.65">
      <c r="A18" s="39" t="s">
        <v>267</v>
      </c>
    </row>
    <row r="19" spans="1:18" ht="18" x14ac:dyDescent="0.55000000000000004">
      <c r="A19" s="37" t="s">
        <v>347</v>
      </c>
    </row>
    <row r="20" spans="1:18" ht="18" x14ac:dyDescent="0.55000000000000004">
      <c r="A20" s="71" t="s">
        <v>268</v>
      </c>
    </row>
    <row r="21" spans="1:18" x14ac:dyDescent="0.5">
      <c r="R21" t="s">
        <v>261</v>
      </c>
    </row>
    <row r="22" spans="1:18" x14ac:dyDescent="0.5">
      <c r="R22" t="s">
        <v>13</v>
      </c>
    </row>
    <row r="23" spans="1:18" x14ac:dyDescent="0.5">
      <c r="A23" s="20" t="s">
        <v>269</v>
      </c>
      <c r="I23" s="20" t="s">
        <v>270</v>
      </c>
      <c r="R23" t="s">
        <v>11</v>
      </c>
    </row>
    <row r="24" spans="1:18" x14ac:dyDescent="0.5">
      <c r="A24" s="14"/>
      <c r="B24" s="4" t="s">
        <v>2</v>
      </c>
      <c r="C24" t="s">
        <v>413</v>
      </c>
      <c r="G24" s="4" t="s">
        <v>411</v>
      </c>
      <c r="H24" t="s">
        <v>168</v>
      </c>
      <c r="R24" t="s">
        <v>15</v>
      </c>
    </row>
    <row r="25" spans="1:18" x14ac:dyDescent="0.5">
      <c r="G25" s="11" t="s">
        <v>307</v>
      </c>
      <c r="H25" s="17">
        <v>0</v>
      </c>
      <c r="R25" t="s">
        <v>4</v>
      </c>
    </row>
    <row r="26" spans="1:18" x14ac:dyDescent="0.5">
      <c r="B26" s="4" t="s">
        <v>168</v>
      </c>
      <c r="C26" s="4" t="s">
        <v>447</v>
      </c>
      <c r="D26"/>
      <c r="G26" s="11" t="s">
        <v>308</v>
      </c>
      <c r="H26" s="17">
        <v>1033386</v>
      </c>
      <c r="R26" t="s">
        <v>16</v>
      </c>
    </row>
    <row r="27" spans="1:18" x14ac:dyDescent="0.5">
      <c r="B27" s="4" t="s">
        <v>411</v>
      </c>
      <c r="C27">
        <v>2023</v>
      </c>
      <c r="D27">
        <v>2022</v>
      </c>
      <c r="E27">
        <v>2021</v>
      </c>
      <c r="G27" s="11" t="s">
        <v>309</v>
      </c>
      <c r="H27" s="17">
        <v>1469901</v>
      </c>
      <c r="R27" t="s">
        <v>12</v>
      </c>
    </row>
    <row r="28" spans="1:18" x14ac:dyDescent="0.5">
      <c r="B28" s="5" t="s">
        <v>7</v>
      </c>
      <c r="C28" s="17">
        <v>2566978</v>
      </c>
      <c r="D28" s="17">
        <v>2711156</v>
      </c>
      <c r="E28" s="17">
        <v>3267563</v>
      </c>
      <c r="F28" s="11"/>
      <c r="G28" s="11" t="s">
        <v>310</v>
      </c>
      <c r="H28" s="17">
        <v>2086698</v>
      </c>
      <c r="R28" t="s">
        <v>14</v>
      </c>
    </row>
    <row r="29" spans="1:18" x14ac:dyDescent="0.5">
      <c r="B29" s="5" t="s">
        <v>10</v>
      </c>
      <c r="C29" s="17">
        <v>3240921</v>
      </c>
      <c r="D29" s="17">
        <v>2635979</v>
      </c>
      <c r="E29" s="17">
        <v>3473049</v>
      </c>
      <c r="F29" s="11"/>
      <c r="G29" s="11" t="s">
        <v>311</v>
      </c>
      <c r="H29" s="17">
        <v>2895291</v>
      </c>
      <c r="R29" t="s">
        <v>9</v>
      </c>
    </row>
    <row r="30" spans="1:18" x14ac:dyDescent="0.5">
      <c r="B30" s="5" t="s">
        <v>8</v>
      </c>
      <c r="C30" s="17">
        <v>2674096</v>
      </c>
      <c r="D30" s="17">
        <v>2675496</v>
      </c>
      <c r="E30" s="17">
        <v>3180753</v>
      </c>
      <c r="F30" s="11"/>
      <c r="G30" s="11" t="s">
        <v>312</v>
      </c>
      <c r="H30" s="17">
        <v>3812671</v>
      </c>
      <c r="R30" t="s">
        <v>18</v>
      </c>
    </row>
    <row r="31" spans="1:18" x14ac:dyDescent="0.5">
      <c r="A31" s="5"/>
      <c r="B31" s="5" t="s">
        <v>161</v>
      </c>
      <c r="C31" s="17">
        <v>2584865</v>
      </c>
      <c r="D31" s="17">
        <v>2569892</v>
      </c>
      <c r="E31" s="17">
        <v>2868628</v>
      </c>
      <c r="F31" s="11"/>
      <c r="G31" s="11" t="s">
        <v>313</v>
      </c>
      <c r="H31" s="17">
        <v>4547505</v>
      </c>
      <c r="R31" t="s">
        <v>19</v>
      </c>
    </row>
    <row r="32" spans="1:18" x14ac:dyDescent="0.5">
      <c r="A32" s="5"/>
      <c r="B32" s="5" t="s">
        <v>412</v>
      </c>
      <c r="C32" s="17">
        <v>11066860</v>
      </c>
      <c r="D32" s="17">
        <v>10592523</v>
      </c>
      <c r="E32" s="17">
        <v>12789993</v>
      </c>
      <c r="F32" s="11"/>
      <c r="G32" s="11" t="s">
        <v>314</v>
      </c>
      <c r="H32" s="17">
        <v>5504122</v>
      </c>
      <c r="R32" t="s">
        <v>17</v>
      </c>
    </row>
    <row r="33" spans="1:18" x14ac:dyDescent="0.5">
      <c r="A33" s="5"/>
      <c r="B33"/>
      <c r="C33"/>
      <c r="D33"/>
      <c r="F33" s="11"/>
      <c r="G33" s="11" t="s">
        <v>315</v>
      </c>
      <c r="H33" s="17">
        <v>6077610</v>
      </c>
      <c r="R33" t="s">
        <v>6</v>
      </c>
    </row>
    <row r="34" spans="1:18" x14ac:dyDescent="0.5">
      <c r="A34" s="5"/>
      <c r="B34"/>
      <c r="C34"/>
      <c r="D34"/>
      <c r="F34" s="11"/>
      <c r="G34" s="11" t="s">
        <v>316</v>
      </c>
      <c r="H34" s="17">
        <v>6253878</v>
      </c>
    </row>
    <row r="35" spans="1:18" x14ac:dyDescent="0.5">
      <c r="B35"/>
      <c r="C35"/>
      <c r="D35"/>
      <c r="F35" s="11"/>
      <c r="G35" s="11" t="s">
        <v>317</v>
      </c>
      <c r="H35" s="17">
        <v>200000</v>
      </c>
    </row>
    <row r="36" spans="1:18" x14ac:dyDescent="0.5">
      <c r="B36"/>
      <c r="C36"/>
      <c r="D36"/>
      <c r="F36" s="11"/>
      <c r="G36" s="11" t="s">
        <v>318</v>
      </c>
      <c r="H36" s="17">
        <v>144719</v>
      </c>
    </row>
    <row r="37" spans="1:18" ht="21" x14ac:dyDescent="0.65">
      <c r="B37" s="39"/>
      <c r="C37"/>
      <c r="D37"/>
      <c r="F37" s="11"/>
      <c r="G37" s="11" t="s">
        <v>450</v>
      </c>
      <c r="H37" s="17">
        <v>189438</v>
      </c>
    </row>
    <row r="38" spans="1:18" ht="21" x14ac:dyDescent="0.65">
      <c r="B38" s="39"/>
      <c r="C38"/>
      <c r="D38"/>
      <c r="F38" s="11"/>
      <c r="G38" s="11" t="s">
        <v>451</v>
      </c>
      <c r="H38" s="17">
        <v>234157</v>
      </c>
    </row>
    <row r="39" spans="1:18" x14ac:dyDescent="0.5">
      <c r="B39" s="15"/>
      <c r="C39"/>
      <c r="D39"/>
      <c r="F39" s="11"/>
      <c r="G39" s="11" t="s">
        <v>412</v>
      </c>
      <c r="H39" s="17">
        <v>34449376</v>
      </c>
    </row>
    <row r="40" spans="1:18" x14ac:dyDescent="0.5">
      <c r="B40" s="15"/>
      <c r="C40"/>
      <c r="D40"/>
      <c r="F40" s="11"/>
    </row>
    <row r="41" spans="1:18" x14ac:dyDescent="0.5">
      <c r="B41"/>
      <c r="C41"/>
      <c r="D41"/>
      <c r="F41" s="11"/>
    </row>
    <row r="42" spans="1:18" x14ac:dyDescent="0.5">
      <c r="B42"/>
      <c r="C42"/>
      <c r="D42"/>
      <c r="F42" s="11"/>
    </row>
    <row r="43" spans="1:18" x14ac:dyDescent="0.5">
      <c r="B43"/>
      <c r="C43"/>
      <c r="D43"/>
      <c r="F43" s="11"/>
    </row>
    <row r="44" spans="1:18" x14ac:dyDescent="0.5">
      <c r="B44"/>
      <c r="C44"/>
      <c r="D44"/>
      <c r="F44" s="11"/>
    </row>
    <row r="45" spans="1:18" x14ac:dyDescent="0.5">
      <c r="B45"/>
      <c r="C45"/>
      <c r="D45"/>
      <c r="F45" s="11"/>
    </row>
    <row r="46" spans="1:18" x14ac:dyDescent="0.5">
      <c r="B46"/>
      <c r="C46"/>
      <c r="D46"/>
      <c r="F46" s="11"/>
    </row>
    <row r="47" spans="1:18" x14ac:dyDescent="0.5">
      <c r="B47"/>
      <c r="C47"/>
      <c r="D47"/>
      <c r="F47" s="11"/>
    </row>
    <row r="48" spans="1:18" x14ac:dyDescent="0.5">
      <c r="B48"/>
      <c r="C48"/>
      <c r="D48"/>
      <c r="F48" s="11"/>
    </row>
    <row r="49" spans="2:6" x14ac:dyDescent="0.5">
      <c r="B49"/>
      <c r="C49"/>
      <c r="D49"/>
      <c r="F49" s="11"/>
    </row>
    <row r="50" spans="2:6" x14ac:dyDescent="0.5">
      <c r="B50"/>
      <c r="C50"/>
      <c r="D50"/>
      <c r="F50" s="11"/>
    </row>
    <row r="51" spans="2:6" x14ac:dyDescent="0.5">
      <c r="B51"/>
      <c r="C51"/>
      <c r="D51"/>
      <c r="F51" s="11"/>
    </row>
    <row r="52" spans="2:6" x14ac:dyDescent="0.5">
      <c r="B52"/>
      <c r="C52"/>
      <c r="D52"/>
      <c r="F52" s="11"/>
    </row>
    <row r="71" spans="2:6" x14ac:dyDescent="0.5">
      <c r="B71"/>
      <c r="C71"/>
      <c r="D71"/>
      <c r="F71" s="11"/>
    </row>
    <row r="72" spans="2:6" x14ac:dyDescent="0.5">
      <c r="B72"/>
      <c r="C72"/>
      <c r="D72"/>
      <c r="F72" s="11"/>
    </row>
    <row r="73" spans="2:6" x14ac:dyDescent="0.5">
      <c r="B73"/>
      <c r="C73"/>
      <c r="D73"/>
      <c r="F73" s="11"/>
    </row>
    <row r="74" spans="2:6" x14ac:dyDescent="0.5">
      <c r="B74"/>
      <c r="C74"/>
      <c r="D74"/>
      <c r="F74" s="11"/>
    </row>
    <row r="75" spans="2:6" x14ac:dyDescent="0.5">
      <c r="B75"/>
      <c r="C75"/>
      <c r="D75"/>
      <c r="F75" s="11"/>
    </row>
    <row r="76" spans="2:6" x14ac:dyDescent="0.5">
      <c r="B76"/>
      <c r="C76"/>
      <c r="D76"/>
      <c r="F76" s="11"/>
    </row>
    <row r="77" spans="2:6" x14ac:dyDescent="0.5">
      <c r="B77"/>
      <c r="C77"/>
      <c r="D77"/>
      <c r="F77" s="11"/>
    </row>
    <row r="78" spans="2:6" x14ac:dyDescent="0.5">
      <c r="B78"/>
      <c r="C78"/>
      <c r="D78"/>
      <c r="F78" s="11"/>
    </row>
    <row r="79" spans="2:6" x14ac:dyDescent="0.5">
      <c r="B79"/>
      <c r="C79"/>
      <c r="D79"/>
      <c r="F79" s="11"/>
    </row>
    <row r="80" spans="2:6" x14ac:dyDescent="0.5">
      <c r="B80"/>
      <c r="C80"/>
      <c r="D80"/>
      <c r="F80" s="11"/>
    </row>
    <row r="81" spans="2:6" x14ac:dyDescent="0.5">
      <c r="B81"/>
      <c r="C81"/>
      <c r="D81"/>
      <c r="F81" s="11"/>
    </row>
    <row r="82" spans="2:6" x14ac:dyDescent="0.5">
      <c r="B82"/>
      <c r="C82"/>
      <c r="D82"/>
      <c r="F82" s="11"/>
    </row>
    <row r="83" spans="2:6" x14ac:dyDescent="0.5">
      <c r="F83" s="11"/>
    </row>
    <row r="84" spans="2:6" x14ac:dyDescent="0.5">
      <c r="F84" s="11"/>
    </row>
    <row r="85" spans="2:6" x14ac:dyDescent="0.5">
      <c r="F85" s="11"/>
    </row>
    <row r="86" spans="2:6" x14ac:dyDescent="0.5">
      <c r="F86" s="11"/>
    </row>
    <row r="87" spans="2:6" x14ac:dyDescent="0.5">
      <c r="F87" s="11"/>
    </row>
    <row r="88" spans="2:6" x14ac:dyDescent="0.5">
      <c r="F88" s="11"/>
    </row>
    <row r="89" spans="2:6" x14ac:dyDescent="0.5">
      <c r="F89" s="11"/>
    </row>
    <row r="90" spans="2:6" x14ac:dyDescent="0.5">
      <c r="F90" s="11"/>
    </row>
    <row r="91" spans="2:6" x14ac:dyDescent="0.5">
      <c r="F91" s="11"/>
    </row>
    <row r="92" spans="2:6" x14ac:dyDescent="0.5">
      <c r="F92" s="11"/>
    </row>
    <row r="93" spans="2:6" x14ac:dyDescent="0.5">
      <c r="F93" s="11"/>
    </row>
    <row r="94" spans="2:6" x14ac:dyDescent="0.5">
      <c r="F94" s="11"/>
    </row>
    <row r="95" spans="2:6" x14ac:dyDescent="0.5">
      <c r="F95" s="11"/>
    </row>
    <row r="96" spans="2:6" x14ac:dyDescent="0.5">
      <c r="F96" s="11"/>
    </row>
    <row r="97" spans="6:6" x14ac:dyDescent="0.5">
      <c r="F97" s="11"/>
    </row>
    <row r="98" spans="6:6" x14ac:dyDescent="0.5">
      <c r="F98" s="11"/>
    </row>
    <row r="99" spans="6:6" x14ac:dyDescent="0.5">
      <c r="F99" s="11"/>
    </row>
    <row r="100" spans="6:6" x14ac:dyDescent="0.5">
      <c r="F100" s="11"/>
    </row>
    <row r="101" spans="6:6" x14ac:dyDescent="0.5">
      <c r="F101" s="11"/>
    </row>
    <row r="102" spans="6:6" x14ac:dyDescent="0.5">
      <c r="F102" s="11"/>
    </row>
    <row r="103" spans="6:6" x14ac:dyDescent="0.5">
      <c r="F103" s="11"/>
    </row>
    <row r="104" spans="6:6" x14ac:dyDescent="0.5">
      <c r="F104" s="11"/>
    </row>
    <row r="105" spans="6:6" x14ac:dyDescent="0.5">
      <c r="F105" s="11"/>
    </row>
    <row r="106" spans="6:6" x14ac:dyDescent="0.5">
      <c r="F106" s="11"/>
    </row>
    <row r="107" spans="6:6" x14ac:dyDescent="0.5">
      <c r="F107" s="11"/>
    </row>
    <row r="108" spans="6:6" x14ac:dyDescent="0.5">
      <c r="F108" s="11"/>
    </row>
    <row r="109" spans="6:6" x14ac:dyDescent="0.5">
      <c r="F109" s="11"/>
    </row>
    <row r="110" spans="6:6" x14ac:dyDescent="0.5">
      <c r="F110" s="11"/>
    </row>
    <row r="111" spans="6:6" x14ac:dyDescent="0.5">
      <c r="F111" s="11"/>
    </row>
    <row r="112" spans="6:6" x14ac:dyDescent="0.5">
      <c r="F112" s="11"/>
    </row>
    <row r="113" spans="6:6" x14ac:dyDescent="0.5">
      <c r="F113" s="11"/>
    </row>
    <row r="114" spans="6:6" x14ac:dyDescent="0.5">
      <c r="F114" s="11"/>
    </row>
    <row r="115" spans="6:6" x14ac:dyDescent="0.5">
      <c r="F115" s="11"/>
    </row>
    <row r="116" spans="6:6" x14ac:dyDescent="0.5">
      <c r="F116" s="11"/>
    </row>
    <row r="117" spans="6:6" x14ac:dyDescent="0.5">
      <c r="F117" s="11"/>
    </row>
    <row r="118" spans="6:6" x14ac:dyDescent="0.5">
      <c r="F118" s="11"/>
    </row>
    <row r="119" spans="6:6" x14ac:dyDescent="0.5">
      <c r="F119" s="11"/>
    </row>
    <row r="120" spans="6:6" x14ac:dyDescent="0.5">
      <c r="F120" s="11"/>
    </row>
    <row r="121" spans="6:6" x14ac:dyDescent="0.5">
      <c r="F121" s="11"/>
    </row>
    <row r="122" spans="6:6" x14ac:dyDescent="0.5">
      <c r="F122" s="11"/>
    </row>
    <row r="123" spans="6:6" x14ac:dyDescent="0.5">
      <c r="F123" s="11"/>
    </row>
    <row r="124" spans="6:6" x14ac:dyDescent="0.5">
      <c r="F124" s="11"/>
    </row>
    <row r="125" spans="6:6" x14ac:dyDescent="0.5">
      <c r="F125" s="11"/>
    </row>
    <row r="126" spans="6:6" x14ac:dyDescent="0.5">
      <c r="F126" s="11"/>
    </row>
    <row r="127" spans="6:6" x14ac:dyDescent="0.5">
      <c r="F127" s="11"/>
    </row>
    <row r="128" spans="6:6" x14ac:dyDescent="0.5">
      <c r="F128" s="11"/>
    </row>
    <row r="129" spans="6:6" x14ac:dyDescent="0.5">
      <c r="F129" s="11"/>
    </row>
    <row r="130" spans="6:6" x14ac:dyDescent="0.5">
      <c r="F130" s="11"/>
    </row>
    <row r="131" spans="6:6" x14ac:dyDescent="0.5">
      <c r="F131" s="11"/>
    </row>
    <row r="132" spans="6:6" x14ac:dyDescent="0.5">
      <c r="F132" s="11"/>
    </row>
    <row r="133" spans="6:6" x14ac:dyDescent="0.5">
      <c r="F133" s="11"/>
    </row>
    <row r="134" spans="6:6" x14ac:dyDescent="0.5">
      <c r="F134" s="11"/>
    </row>
    <row r="135" spans="6:6" x14ac:dyDescent="0.5">
      <c r="F135" s="11"/>
    </row>
    <row r="136" spans="6:6" x14ac:dyDescent="0.5">
      <c r="F136" s="11"/>
    </row>
    <row r="137" spans="6:6" x14ac:dyDescent="0.5">
      <c r="F137" s="11"/>
    </row>
    <row r="138" spans="6:6" x14ac:dyDescent="0.5">
      <c r="F138" s="11"/>
    </row>
    <row r="139" spans="6:6" x14ac:dyDescent="0.5">
      <c r="F139" s="11"/>
    </row>
    <row r="140" spans="6:6" x14ac:dyDescent="0.5">
      <c r="F140" s="11"/>
    </row>
    <row r="141" spans="6:6" x14ac:dyDescent="0.5">
      <c r="F141" s="11"/>
    </row>
    <row r="142" spans="6:6" x14ac:dyDescent="0.5">
      <c r="F142" s="11"/>
    </row>
    <row r="143" spans="6:6" x14ac:dyDescent="0.5">
      <c r="F143" s="11"/>
    </row>
    <row r="144" spans="6:6" x14ac:dyDescent="0.5">
      <c r="F144" s="11"/>
    </row>
    <row r="145" spans="6:6" x14ac:dyDescent="0.5">
      <c r="F145" s="11"/>
    </row>
    <row r="146" spans="6:6" x14ac:dyDescent="0.5">
      <c r="F146" s="11"/>
    </row>
    <row r="147" spans="6:6" x14ac:dyDescent="0.5">
      <c r="F147" s="11"/>
    </row>
    <row r="148" spans="6:6" x14ac:dyDescent="0.5">
      <c r="F148" s="11"/>
    </row>
    <row r="149" spans="6:6" x14ac:dyDescent="0.5">
      <c r="F149" s="11"/>
    </row>
    <row r="150" spans="6:6" x14ac:dyDescent="0.5">
      <c r="F150" s="11"/>
    </row>
    <row r="151" spans="6:6" x14ac:dyDescent="0.5">
      <c r="F151" s="11"/>
    </row>
    <row r="152" spans="6:6" x14ac:dyDescent="0.5">
      <c r="F152" s="11"/>
    </row>
    <row r="153" spans="6:6" x14ac:dyDescent="0.5">
      <c r="F153" s="11"/>
    </row>
    <row r="154" spans="6:6" x14ac:dyDescent="0.5">
      <c r="F154" s="11"/>
    </row>
    <row r="155" spans="6:6" x14ac:dyDescent="0.5">
      <c r="F155" s="11"/>
    </row>
    <row r="156" spans="6:6" x14ac:dyDescent="0.5">
      <c r="F156" s="11"/>
    </row>
    <row r="157" spans="6:6" x14ac:dyDescent="0.5">
      <c r="F157" s="11"/>
    </row>
    <row r="158" spans="6:6" x14ac:dyDescent="0.5">
      <c r="F158" s="11"/>
    </row>
    <row r="159" spans="6:6" x14ac:dyDescent="0.5">
      <c r="F159" s="11"/>
    </row>
    <row r="160" spans="6:6" x14ac:dyDescent="0.5">
      <c r="F160" s="11"/>
    </row>
    <row r="161" spans="6:6" x14ac:dyDescent="0.5">
      <c r="F161" s="11"/>
    </row>
    <row r="162" spans="6:6" x14ac:dyDescent="0.5">
      <c r="F162" s="11"/>
    </row>
    <row r="163" spans="6:6" x14ac:dyDescent="0.5">
      <c r="F163" s="11"/>
    </row>
    <row r="164" spans="6:6" x14ac:dyDescent="0.5">
      <c r="F164" s="11"/>
    </row>
    <row r="165" spans="6:6" x14ac:dyDescent="0.5">
      <c r="F165" s="11"/>
    </row>
    <row r="166" spans="6:6" x14ac:dyDescent="0.5">
      <c r="F166" s="11"/>
    </row>
    <row r="167" spans="6:6" x14ac:dyDescent="0.5">
      <c r="F167" s="11"/>
    </row>
    <row r="168" spans="6:6" x14ac:dyDescent="0.5">
      <c r="F168" s="11"/>
    </row>
    <row r="169" spans="6:6" x14ac:dyDescent="0.5">
      <c r="F169" s="11"/>
    </row>
    <row r="170" spans="6:6" x14ac:dyDescent="0.5">
      <c r="F170" s="11"/>
    </row>
    <row r="171" spans="6:6" x14ac:dyDescent="0.5">
      <c r="F171" s="11"/>
    </row>
    <row r="172" spans="6:6" x14ac:dyDescent="0.5">
      <c r="F172" s="11"/>
    </row>
    <row r="173" spans="6:6" x14ac:dyDescent="0.5">
      <c r="F173" s="11"/>
    </row>
    <row r="174" spans="6:6" x14ac:dyDescent="0.5">
      <c r="F174" s="11"/>
    </row>
    <row r="175" spans="6:6" x14ac:dyDescent="0.5">
      <c r="F175" s="11"/>
    </row>
    <row r="176" spans="6:6" x14ac:dyDescent="0.5">
      <c r="F176" s="11"/>
    </row>
    <row r="177" spans="6:6" x14ac:dyDescent="0.5">
      <c r="F177" s="11"/>
    </row>
    <row r="178" spans="6:6" x14ac:dyDescent="0.5">
      <c r="F178" s="11"/>
    </row>
    <row r="179" spans="6:6" x14ac:dyDescent="0.5">
      <c r="F179" s="11"/>
    </row>
    <row r="180" spans="6:6" x14ac:dyDescent="0.5">
      <c r="F180" s="11"/>
    </row>
    <row r="181" spans="6:6" x14ac:dyDescent="0.5">
      <c r="F181" s="11"/>
    </row>
    <row r="182" spans="6:6" x14ac:dyDescent="0.5">
      <c r="F182" s="11"/>
    </row>
    <row r="183" spans="6:6" x14ac:dyDescent="0.5">
      <c r="F183" s="11"/>
    </row>
    <row r="184" spans="6:6" x14ac:dyDescent="0.5">
      <c r="F184" s="11"/>
    </row>
    <row r="185" spans="6:6" x14ac:dyDescent="0.5">
      <c r="F185" s="11"/>
    </row>
    <row r="186" spans="6:6" x14ac:dyDescent="0.5">
      <c r="F186" s="11"/>
    </row>
    <row r="187" spans="6:6" x14ac:dyDescent="0.5">
      <c r="F187" s="11"/>
    </row>
    <row r="188" spans="6:6" x14ac:dyDescent="0.5">
      <c r="F188" s="11"/>
    </row>
    <row r="189" spans="6:6" x14ac:dyDescent="0.5">
      <c r="F189" s="11"/>
    </row>
    <row r="190" spans="6:6" x14ac:dyDescent="0.5">
      <c r="F190" s="11"/>
    </row>
    <row r="191" spans="6:6" x14ac:dyDescent="0.5">
      <c r="F191" s="11"/>
    </row>
    <row r="192" spans="6:6" x14ac:dyDescent="0.5">
      <c r="F192" s="11"/>
    </row>
    <row r="193" spans="6:6" x14ac:dyDescent="0.5">
      <c r="F193" s="11"/>
    </row>
    <row r="194" spans="6:6" x14ac:dyDescent="0.5">
      <c r="F194" s="11"/>
    </row>
    <row r="195" spans="6:6" x14ac:dyDescent="0.5">
      <c r="F195" s="11"/>
    </row>
    <row r="196" spans="6:6" x14ac:dyDescent="0.5">
      <c r="F196" s="11"/>
    </row>
    <row r="197" spans="6:6" x14ac:dyDescent="0.5">
      <c r="F197" s="11"/>
    </row>
    <row r="198" spans="6:6" x14ac:dyDescent="0.5">
      <c r="F198" s="11"/>
    </row>
    <row r="199" spans="6:6" x14ac:dyDescent="0.5">
      <c r="F199" s="11"/>
    </row>
    <row r="200" spans="6:6" x14ac:dyDescent="0.5">
      <c r="F200" s="11"/>
    </row>
    <row r="201" spans="6:6" x14ac:dyDescent="0.5">
      <c r="F201" s="11"/>
    </row>
    <row r="202" spans="6:6" x14ac:dyDescent="0.5">
      <c r="F202" s="11"/>
    </row>
    <row r="203" spans="6:6" x14ac:dyDescent="0.5">
      <c r="F203" s="11"/>
    </row>
    <row r="204" spans="6:6" x14ac:dyDescent="0.5">
      <c r="F204" s="11"/>
    </row>
    <row r="205" spans="6:6" x14ac:dyDescent="0.5">
      <c r="F205" s="11"/>
    </row>
    <row r="206" spans="6:6" x14ac:dyDescent="0.5">
      <c r="F206" s="11"/>
    </row>
    <row r="207" spans="6:6" x14ac:dyDescent="0.5">
      <c r="F207" s="11"/>
    </row>
    <row r="208" spans="6:6" x14ac:dyDescent="0.5">
      <c r="F208" s="11"/>
    </row>
    <row r="209" spans="6:6" x14ac:dyDescent="0.5">
      <c r="F209" s="11"/>
    </row>
    <row r="210" spans="6:6" x14ac:dyDescent="0.5">
      <c r="F210" s="11"/>
    </row>
    <row r="211" spans="6:6" x14ac:dyDescent="0.5">
      <c r="F211" s="11"/>
    </row>
    <row r="212" spans="6:6" x14ac:dyDescent="0.5">
      <c r="F212" s="11"/>
    </row>
    <row r="213" spans="6:6" x14ac:dyDescent="0.5">
      <c r="F213" s="11"/>
    </row>
    <row r="214" spans="6:6" x14ac:dyDescent="0.5">
      <c r="F214" s="11"/>
    </row>
    <row r="215" spans="6:6" x14ac:dyDescent="0.5">
      <c r="F215" s="11"/>
    </row>
    <row r="216" spans="6:6" x14ac:dyDescent="0.5">
      <c r="F216" s="11"/>
    </row>
    <row r="217" spans="6:6" x14ac:dyDescent="0.5">
      <c r="F217" s="11"/>
    </row>
    <row r="218" spans="6:6" x14ac:dyDescent="0.5">
      <c r="F218" s="11"/>
    </row>
    <row r="219" spans="6:6" x14ac:dyDescent="0.5">
      <c r="F219" s="11"/>
    </row>
    <row r="220" spans="6:6" x14ac:dyDescent="0.5">
      <c r="F220" s="11"/>
    </row>
    <row r="221" spans="6:6" x14ac:dyDescent="0.5">
      <c r="F221" s="11"/>
    </row>
    <row r="222" spans="6:6" x14ac:dyDescent="0.5">
      <c r="F222" s="11"/>
    </row>
    <row r="223" spans="6:6" x14ac:dyDescent="0.5">
      <c r="F223" s="11"/>
    </row>
    <row r="224" spans="6:6" x14ac:dyDescent="0.5">
      <c r="F224" s="11"/>
    </row>
    <row r="225" spans="6:6" x14ac:dyDescent="0.5">
      <c r="F225" s="11"/>
    </row>
    <row r="226" spans="6:6" x14ac:dyDescent="0.5">
      <c r="F226" s="11"/>
    </row>
    <row r="227" spans="6:6" x14ac:dyDescent="0.5">
      <c r="F227" s="11"/>
    </row>
    <row r="228" spans="6:6" x14ac:dyDescent="0.5">
      <c r="F228" s="11"/>
    </row>
    <row r="229" spans="6:6" x14ac:dyDescent="0.5">
      <c r="F229" s="11"/>
    </row>
    <row r="230" spans="6:6" x14ac:dyDescent="0.5">
      <c r="F230" s="11"/>
    </row>
    <row r="231" spans="6:6" x14ac:dyDescent="0.5">
      <c r="F231" s="11"/>
    </row>
    <row r="232" spans="6:6" x14ac:dyDescent="0.5">
      <c r="F232" s="11"/>
    </row>
    <row r="233" spans="6:6" x14ac:dyDescent="0.5">
      <c r="F233" s="11"/>
    </row>
    <row r="234" spans="6:6" x14ac:dyDescent="0.5">
      <c r="F234" s="11"/>
    </row>
    <row r="235" spans="6:6" x14ac:dyDescent="0.5">
      <c r="F235" s="11"/>
    </row>
    <row r="236" spans="6:6" x14ac:dyDescent="0.5">
      <c r="F236" s="11"/>
    </row>
    <row r="237" spans="6:6" x14ac:dyDescent="0.5">
      <c r="F237" s="11"/>
    </row>
    <row r="238" spans="6:6" x14ac:dyDescent="0.5">
      <c r="F238" s="11"/>
    </row>
    <row r="239" spans="6:6" x14ac:dyDescent="0.5">
      <c r="F239" s="11"/>
    </row>
    <row r="240" spans="6:6" x14ac:dyDescent="0.5">
      <c r="F240" s="11"/>
    </row>
    <row r="241" spans="6:6" x14ac:dyDescent="0.5">
      <c r="F241" s="11"/>
    </row>
    <row r="242" spans="6:6" x14ac:dyDescent="0.5">
      <c r="F242" s="11"/>
    </row>
    <row r="243" spans="6:6" x14ac:dyDescent="0.5">
      <c r="F243" s="11"/>
    </row>
    <row r="244" spans="6:6" x14ac:dyDescent="0.5">
      <c r="F244" s="11"/>
    </row>
    <row r="245" spans="6:6" x14ac:dyDescent="0.5">
      <c r="F245" s="11"/>
    </row>
    <row r="246" spans="6:6" x14ac:dyDescent="0.5">
      <c r="F246" s="11"/>
    </row>
    <row r="247" spans="6:6" x14ac:dyDescent="0.5">
      <c r="F247" s="11"/>
    </row>
    <row r="248" spans="6:6" x14ac:dyDescent="0.5">
      <c r="F248" s="11"/>
    </row>
    <row r="249" spans="6:6" x14ac:dyDescent="0.5">
      <c r="F249" s="11"/>
    </row>
    <row r="250" spans="6:6" x14ac:dyDescent="0.5">
      <c r="F250" s="11"/>
    </row>
    <row r="251" spans="6:6" x14ac:dyDescent="0.5">
      <c r="F251" s="11"/>
    </row>
    <row r="252" spans="6:6" x14ac:dyDescent="0.5">
      <c r="F252" s="11"/>
    </row>
    <row r="253" spans="6:6" x14ac:dyDescent="0.5">
      <c r="F253" s="11"/>
    </row>
    <row r="254" spans="6:6" x14ac:dyDescent="0.5">
      <c r="F254" s="11"/>
    </row>
    <row r="255" spans="6:6" x14ac:dyDescent="0.5">
      <c r="F255" s="11"/>
    </row>
    <row r="256" spans="6:6" x14ac:dyDescent="0.5">
      <c r="F256" s="11"/>
    </row>
    <row r="257" spans="6:6" x14ac:dyDescent="0.5">
      <c r="F257" s="11"/>
    </row>
    <row r="258" spans="6:6" x14ac:dyDescent="0.5">
      <c r="F258" s="11"/>
    </row>
    <row r="259" spans="6:6" x14ac:dyDescent="0.5">
      <c r="F259" s="11"/>
    </row>
    <row r="260" spans="6:6" x14ac:dyDescent="0.5">
      <c r="F260" s="11"/>
    </row>
    <row r="261" spans="6:6" x14ac:dyDescent="0.5">
      <c r="F261" s="11"/>
    </row>
    <row r="262" spans="6:6" x14ac:dyDescent="0.5">
      <c r="F262" s="11"/>
    </row>
    <row r="263" spans="6:6" x14ac:dyDescent="0.5">
      <c r="F263" s="11"/>
    </row>
    <row r="264" spans="6:6" x14ac:dyDescent="0.5">
      <c r="F264" s="11"/>
    </row>
    <row r="265" spans="6:6" x14ac:dyDescent="0.5">
      <c r="F265" s="11"/>
    </row>
    <row r="266" spans="6:6" x14ac:dyDescent="0.5">
      <c r="F266" s="11"/>
    </row>
    <row r="267" spans="6:6" x14ac:dyDescent="0.5">
      <c r="F267" s="11"/>
    </row>
    <row r="268" spans="6:6" x14ac:dyDescent="0.5">
      <c r="F268" s="11"/>
    </row>
    <row r="269" spans="6:6" x14ac:dyDescent="0.5">
      <c r="F269" s="11"/>
    </row>
    <row r="270" spans="6:6" x14ac:dyDescent="0.5">
      <c r="F270" s="11"/>
    </row>
    <row r="271" spans="6:6" x14ac:dyDescent="0.5">
      <c r="F271" s="11"/>
    </row>
    <row r="272" spans="6:6" x14ac:dyDescent="0.5">
      <c r="F272" s="11"/>
    </row>
    <row r="273" spans="6:6" x14ac:dyDescent="0.5">
      <c r="F273" s="11"/>
    </row>
    <row r="274" spans="6:6" x14ac:dyDescent="0.5">
      <c r="F274" s="11"/>
    </row>
    <row r="275" spans="6:6" x14ac:dyDescent="0.5">
      <c r="F275" s="11"/>
    </row>
    <row r="276" spans="6:6" x14ac:dyDescent="0.5">
      <c r="F276" s="11"/>
    </row>
    <row r="277" spans="6:6" x14ac:dyDescent="0.5">
      <c r="F277" s="11"/>
    </row>
    <row r="278" spans="6:6" x14ac:dyDescent="0.5">
      <c r="F278" s="11"/>
    </row>
    <row r="279" spans="6:6" x14ac:dyDescent="0.5">
      <c r="F279" s="11"/>
    </row>
    <row r="280" spans="6:6" x14ac:dyDescent="0.5">
      <c r="F280" s="11"/>
    </row>
    <row r="281" spans="6:6" x14ac:dyDescent="0.5">
      <c r="F281" s="11"/>
    </row>
    <row r="282" spans="6:6" x14ac:dyDescent="0.5">
      <c r="F282" s="11"/>
    </row>
    <row r="283" spans="6:6" x14ac:dyDescent="0.5">
      <c r="F283" s="11"/>
    </row>
    <row r="284" spans="6:6" x14ac:dyDescent="0.5">
      <c r="F284" s="11"/>
    </row>
    <row r="285" spans="6:6" x14ac:dyDescent="0.5">
      <c r="F285" s="11"/>
    </row>
    <row r="286" spans="6:6" x14ac:dyDescent="0.5">
      <c r="F286" s="11"/>
    </row>
    <row r="287" spans="6:6" x14ac:dyDescent="0.5">
      <c r="F287" s="11"/>
    </row>
    <row r="288" spans="6:6" x14ac:dyDescent="0.5">
      <c r="F288" s="11"/>
    </row>
    <row r="289" spans="6:6" x14ac:dyDescent="0.5">
      <c r="F289" s="11"/>
    </row>
    <row r="290" spans="6:6" x14ac:dyDescent="0.5">
      <c r="F290" s="11"/>
    </row>
    <row r="291" spans="6:6" x14ac:dyDescent="0.5">
      <c r="F291" s="11"/>
    </row>
    <row r="292" spans="6:6" x14ac:dyDescent="0.5">
      <c r="F292" s="11"/>
    </row>
    <row r="293" spans="6:6" x14ac:dyDescent="0.5">
      <c r="F293" s="11"/>
    </row>
    <row r="294" spans="6:6" x14ac:dyDescent="0.5">
      <c r="F294" s="11"/>
    </row>
    <row r="295" spans="6:6" x14ac:dyDescent="0.5">
      <c r="F295" s="11"/>
    </row>
    <row r="296" spans="6:6" x14ac:dyDescent="0.5">
      <c r="F296" s="11"/>
    </row>
    <row r="297" spans="6:6" x14ac:dyDescent="0.5">
      <c r="F297" s="11"/>
    </row>
    <row r="298" spans="6:6" x14ac:dyDescent="0.5">
      <c r="F298" s="11"/>
    </row>
    <row r="299" spans="6:6" x14ac:dyDescent="0.5">
      <c r="F299" s="11"/>
    </row>
    <row r="300" spans="6:6" x14ac:dyDescent="0.5">
      <c r="F300" s="11"/>
    </row>
    <row r="301" spans="6:6" x14ac:dyDescent="0.5">
      <c r="F301" s="11"/>
    </row>
    <row r="302" spans="6:6" x14ac:dyDescent="0.5">
      <c r="F302" s="11"/>
    </row>
    <row r="303" spans="6:6" x14ac:dyDescent="0.5">
      <c r="F303" s="11"/>
    </row>
    <row r="304" spans="6:6" x14ac:dyDescent="0.5">
      <c r="F304" s="11"/>
    </row>
    <row r="305" spans="6:6" x14ac:dyDescent="0.5">
      <c r="F305" s="11"/>
    </row>
    <row r="306" spans="6:6" x14ac:dyDescent="0.5">
      <c r="F306" s="11"/>
    </row>
    <row r="307" spans="6:6" x14ac:dyDescent="0.5">
      <c r="F307" s="11"/>
    </row>
    <row r="308" spans="6:6" x14ac:dyDescent="0.5">
      <c r="F308" s="11"/>
    </row>
    <row r="309" spans="6:6" x14ac:dyDescent="0.5">
      <c r="F309" s="11"/>
    </row>
    <row r="310" spans="6:6" x14ac:dyDescent="0.5">
      <c r="F310" s="11"/>
    </row>
    <row r="311" spans="6:6" x14ac:dyDescent="0.5">
      <c r="F311" s="11"/>
    </row>
    <row r="312" spans="6:6" x14ac:dyDescent="0.5">
      <c r="F312" s="11"/>
    </row>
    <row r="313" spans="6:6" x14ac:dyDescent="0.5">
      <c r="F313" s="11"/>
    </row>
    <row r="314" spans="6:6" x14ac:dyDescent="0.5">
      <c r="F314" s="11"/>
    </row>
    <row r="315" spans="6:6" x14ac:dyDescent="0.5">
      <c r="F315" s="11"/>
    </row>
    <row r="316" spans="6:6" x14ac:dyDescent="0.5">
      <c r="F316" s="11"/>
    </row>
    <row r="317" spans="6:6" x14ac:dyDescent="0.5">
      <c r="F317" s="11"/>
    </row>
    <row r="318" spans="6:6" x14ac:dyDescent="0.5">
      <c r="F318" s="11"/>
    </row>
    <row r="319" spans="6:6" x14ac:dyDescent="0.5">
      <c r="F319" s="11"/>
    </row>
    <row r="320" spans="6:6" x14ac:dyDescent="0.5">
      <c r="F320" s="11"/>
    </row>
    <row r="321" spans="6:6" x14ac:dyDescent="0.5">
      <c r="F321" s="11"/>
    </row>
    <row r="322" spans="6:6" x14ac:dyDescent="0.5">
      <c r="F322" s="11"/>
    </row>
    <row r="323" spans="6:6" x14ac:dyDescent="0.5">
      <c r="F323" s="11"/>
    </row>
    <row r="324" spans="6:6" x14ac:dyDescent="0.5">
      <c r="F324" s="11"/>
    </row>
    <row r="325" spans="6:6" x14ac:dyDescent="0.5">
      <c r="F325" s="11"/>
    </row>
    <row r="326" spans="6:6" x14ac:dyDescent="0.5">
      <c r="F326" s="11"/>
    </row>
    <row r="327" spans="6:6" x14ac:dyDescent="0.5">
      <c r="F327" s="11"/>
    </row>
    <row r="328" spans="6:6" x14ac:dyDescent="0.5">
      <c r="F328" s="11"/>
    </row>
    <row r="329" spans="6:6" x14ac:dyDescent="0.5">
      <c r="F329" s="11"/>
    </row>
    <row r="330" spans="6:6" x14ac:dyDescent="0.5">
      <c r="F330" s="11"/>
    </row>
    <row r="331" spans="6:6" x14ac:dyDescent="0.5">
      <c r="F331" s="11"/>
    </row>
    <row r="332" spans="6:6" x14ac:dyDescent="0.5">
      <c r="F332" s="11"/>
    </row>
    <row r="333" spans="6:6" x14ac:dyDescent="0.5">
      <c r="F333" s="11"/>
    </row>
    <row r="334" spans="6:6" x14ac:dyDescent="0.5">
      <c r="F334" s="11"/>
    </row>
    <row r="335" spans="6:6" x14ac:dyDescent="0.5">
      <c r="F335" s="11"/>
    </row>
    <row r="336" spans="6:6" x14ac:dyDescent="0.5">
      <c r="F336" s="11"/>
    </row>
    <row r="337" spans="6:6" x14ac:dyDescent="0.5">
      <c r="F337" s="11"/>
    </row>
    <row r="338" spans="6:6" x14ac:dyDescent="0.5">
      <c r="F338" s="11"/>
    </row>
    <row r="339" spans="6:6" x14ac:dyDescent="0.5">
      <c r="F339" s="11"/>
    </row>
    <row r="340" spans="6:6" x14ac:dyDescent="0.5">
      <c r="F340" s="11"/>
    </row>
    <row r="341" spans="6:6" x14ac:dyDescent="0.5">
      <c r="F341" s="11"/>
    </row>
    <row r="342" spans="6:6" x14ac:dyDescent="0.5">
      <c r="F342" s="11"/>
    </row>
    <row r="343" spans="6:6" x14ac:dyDescent="0.5">
      <c r="F343" s="11"/>
    </row>
    <row r="344" spans="6:6" x14ac:dyDescent="0.5">
      <c r="F344" s="11"/>
    </row>
    <row r="345" spans="6:6" x14ac:dyDescent="0.5">
      <c r="F345" s="11"/>
    </row>
    <row r="346" spans="6:6" x14ac:dyDescent="0.5">
      <c r="F346" s="11"/>
    </row>
    <row r="347" spans="6:6" x14ac:dyDescent="0.5">
      <c r="F347" s="11"/>
    </row>
    <row r="348" spans="6:6" x14ac:dyDescent="0.5">
      <c r="F348" s="11"/>
    </row>
    <row r="349" spans="6:6" x14ac:dyDescent="0.5">
      <c r="F349" s="11"/>
    </row>
    <row r="350" spans="6:6" x14ac:dyDescent="0.5">
      <c r="F350" s="11"/>
    </row>
    <row r="351" spans="6:6" x14ac:dyDescent="0.5">
      <c r="F351" s="11"/>
    </row>
    <row r="352" spans="6:6" x14ac:dyDescent="0.5">
      <c r="F352" s="11"/>
    </row>
    <row r="353" spans="6:6" x14ac:dyDescent="0.5">
      <c r="F353" s="11"/>
    </row>
    <row r="354" spans="6:6" x14ac:dyDescent="0.5">
      <c r="F354" s="11"/>
    </row>
    <row r="355" spans="6:6" x14ac:dyDescent="0.5">
      <c r="F355" s="11"/>
    </row>
    <row r="356" spans="6:6" x14ac:dyDescent="0.5">
      <c r="F356" s="11"/>
    </row>
    <row r="357" spans="6:6" x14ac:dyDescent="0.5">
      <c r="F357" s="11"/>
    </row>
    <row r="358" spans="6:6" x14ac:dyDescent="0.5">
      <c r="F358" s="11"/>
    </row>
    <row r="359" spans="6:6" x14ac:dyDescent="0.5">
      <c r="F359" s="11"/>
    </row>
    <row r="360" spans="6:6" x14ac:dyDescent="0.5">
      <c r="F360" s="11"/>
    </row>
    <row r="361" spans="6:6" x14ac:dyDescent="0.5">
      <c r="F361" s="11"/>
    </row>
    <row r="362" spans="6:6" x14ac:dyDescent="0.5">
      <c r="F362" s="11"/>
    </row>
    <row r="363" spans="6:6" x14ac:dyDescent="0.5">
      <c r="F363" s="11"/>
    </row>
    <row r="364" spans="6:6" x14ac:dyDescent="0.5">
      <c r="F364" s="11"/>
    </row>
    <row r="365" spans="6:6" x14ac:dyDescent="0.5">
      <c r="F365" s="11"/>
    </row>
    <row r="366" spans="6:6" x14ac:dyDescent="0.5">
      <c r="F366" s="11"/>
    </row>
    <row r="367" spans="6:6" x14ac:dyDescent="0.5">
      <c r="F367" s="11"/>
    </row>
    <row r="368" spans="6:6" x14ac:dyDescent="0.5">
      <c r="F368" s="11"/>
    </row>
    <row r="369" spans="6:6" x14ac:dyDescent="0.5">
      <c r="F369" s="11"/>
    </row>
    <row r="370" spans="6:6" x14ac:dyDescent="0.5">
      <c r="F370" s="11"/>
    </row>
    <row r="371" spans="6:6" x14ac:dyDescent="0.5">
      <c r="F371" s="11"/>
    </row>
    <row r="372" spans="6:6" x14ac:dyDescent="0.5">
      <c r="F372" s="11"/>
    </row>
    <row r="373" spans="6:6" x14ac:dyDescent="0.5">
      <c r="F373" s="11"/>
    </row>
    <row r="374" spans="6:6" x14ac:dyDescent="0.5">
      <c r="F374" s="11"/>
    </row>
    <row r="375" spans="6:6" x14ac:dyDescent="0.5">
      <c r="F375" s="11"/>
    </row>
    <row r="376" spans="6:6" x14ac:dyDescent="0.5">
      <c r="F376" s="11"/>
    </row>
    <row r="377" spans="6:6" x14ac:dyDescent="0.5">
      <c r="F377" s="11"/>
    </row>
    <row r="378" spans="6:6" x14ac:dyDescent="0.5">
      <c r="F378" s="11"/>
    </row>
    <row r="379" spans="6:6" x14ac:dyDescent="0.5">
      <c r="F379" s="11"/>
    </row>
    <row r="380" spans="6:6" x14ac:dyDescent="0.5">
      <c r="F380" s="11"/>
    </row>
    <row r="381" spans="6:6" x14ac:dyDescent="0.5">
      <c r="F381" s="11"/>
    </row>
    <row r="382" spans="6:6" x14ac:dyDescent="0.5">
      <c r="F382" s="11"/>
    </row>
    <row r="383" spans="6:6" x14ac:dyDescent="0.5">
      <c r="F383" s="11"/>
    </row>
    <row r="384" spans="6:6" x14ac:dyDescent="0.5">
      <c r="F384" s="11"/>
    </row>
    <row r="385" spans="6:6" x14ac:dyDescent="0.5">
      <c r="F385" s="11"/>
    </row>
    <row r="386" spans="6:6" x14ac:dyDescent="0.5">
      <c r="F386" s="11"/>
    </row>
    <row r="387" spans="6:6" x14ac:dyDescent="0.5">
      <c r="F387" s="11"/>
    </row>
    <row r="388" spans="6:6" x14ac:dyDescent="0.5">
      <c r="F388" s="11"/>
    </row>
    <row r="389" spans="6:6" x14ac:dyDescent="0.5">
      <c r="F389" s="11"/>
    </row>
    <row r="390" spans="6:6" x14ac:dyDescent="0.5">
      <c r="F390" s="11"/>
    </row>
    <row r="391" spans="6:6" x14ac:dyDescent="0.5">
      <c r="F391" s="11"/>
    </row>
    <row r="392" spans="6:6" x14ac:dyDescent="0.5">
      <c r="F392" s="11"/>
    </row>
    <row r="393" spans="6:6" x14ac:dyDescent="0.5">
      <c r="F393" s="11"/>
    </row>
    <row r="394" spans="6:6" x14ac:dyDescent="0.5">
      <c r="F394" s="11"/>
    </row>
    <row r="395" spans="6:6" x14ac:dyDescent="0.5">
      <c r="F395" s="11"/>
    </row>
    <row r="396" spans="6:6" x14ac:dyDescent="0.5">
      <c r="F396" s="11"/>
    </row>
    <row r="397" spans="6:6" x14ac:dyDescent="0.5">
      <c r="F397" s="11"/>
    </row>
    <row r="398" spans="6:6" x14ac:dyDescent="0.5">
      <c r="F398" s="11"/>
    </row>
    <row r="399" spans="6:6" x14ac:dyDescent="0.5">
      <c r="F399" s="11"/>
    </row>
    <row r="400" spans="6:6" x14ac:dyDescent="0.5">
      <c r="F400" s="11"/>
    </row>
    <row r="401" spans="6:6" x14ac:dyDescent="0.5">
      <c r="F401" s="11"/>
    </row>
    <row r="402" spans="6:6" x14ac:dyDescent="0.5">
      <c r="F402" s="11"/>
    </row>
    <row r="403" spans="6:6" x14ac:dyDescent="0.5">
      <c r="F403" s="11"/>
    </row>
    <row r="404" spans="6:6" x14ac:dyDescent="0.5">
      <c r="F404" s="11"/>
    </row>
    <row r="405" spans="6:6" x14ac:dyDescent="0.5">
      <c r="F405" s="11"/>
    </row>
    <row r="406" spans="6:6" x14ac:dyDescent="0.5">
      <c r="F406" s="11"/>
    </row>
    <row r="407" spans="6:6" x14ac:dyDescent="0.5">
      <c r="F407" s="11"/>
    </row>
    <row r="408" spans="6:6" x14ac:dyDescent="0.5">
      <c r="F408" s="11"/>
    </row>
    <row r="409" spans="6:6" x14ac:dyDescent="0.5">
      <c r="F409" s="11"/>
    </row>
    <row r="410" spans="6:6" x14ac:dyDescent="0.5">
      <c r="F410" s="11"/>
    </row>
    <row r="411" spans="6:6" x14ac:dyDescent="0.5">
      <c r="F411" s="11"/>
    </row>
    <row r="412" spans="6:6" x14ac:dyDescent="0.5">
      <c r="F412" s="11"/>
    </row>
    <row r="413" spans="6:6" x14ac:dyDescent="0.5">
      <c r="F413" s="11"/>
    </row>
    <row r="414" spans="6:6" x14ac:dyDescent="0.5">
      <c r="F414" s="11"/>
    </row>
    <row r="415" spans="6:6" x14ac:dyDescent="0.5">
      <c r="F415" s="11"/>
    </row>
    <row r="416" spans="6:6" x14ac:dyDescent="0.5">
      <c r="F416" s="11"/>
    </row>
    <row r="417" spans="6:6" x14ac:dyDescent="0.5">
      <c r="F417" s="11"/>
    </row>
    <row r="418" spans="6:6" x14ac:dyDescent="0.5">
      <c r="F418" s="11"/>
    </row>
    <row r="419" spans="6:6" x14ac:dyDescent="0.5">
      <c r="F419" s="11"/>
    </row>
    <row r="420" spans="6:6" x14ac:dyDescent="0.5">
      <c r="F420" s="11"/>
    </row>
    <row r="421" spans="6:6" x14ac:dyDescent="0.5">
      <c r="F421" s="11"/>
    </row>
    <row r="422" spans="6:6" x14ac:dyDescent="0.5">
      <c r="F422" s="11"/>
    </row>
    <row r="423" spans="6:6" x14ac:dyDescent="0.5">
      <c r="F423" s="11"/>
    </row>
    <row r="424" spans="6:6" x14ac:dyDescent="0.5">
      <c r="F424" s="11"/>
    </row>
    <row r="425" spans="6:6" x14ac:dyDescent="0.5">
      <c r="F425" s="11"/>
    </row>
    <row r="426" spans="6:6" x14ac:dyDescent="0.5">
      <c r="F426" s="11"/>
    </row>
    <row r="427" spans="6:6" x14ac:dyDescent="0.5">
      <c r="F427" s="11"/>
    </row>
    <row r="428" spans="6:6" x14ac:dyDescent="0.5">
      <c r="F428" s="11"/>
    </row>
    <row r="429" spans="6:6" x14ac:dyDescent="0.5">
      <c r="F429" s="11"/>
    </row>
    <row r="430" spans="6:6" x14ac:dyDescent="0.5">
      <c r="F430" s="11"/>
    </row>
    <row r="431" spans="6:6" x14ac:dyDescent="0.5">
      <c r="F431" s="11"/>
    </row>
    <row r="432" spans="6:6" x14ac:dyDescent="0.5">
      <c r="F432" s="11"/>
    </row>
    <row r="433" spans="6:6" x14ac:dyDescent="0.5">
      <c r="F433" s="11"/>
    </row>
    <row r="434" spans="6:6" x14ac:dyDescent="0.5">
      <c r="F434" s="11"/>
    </row>
    <row r="435" spans="6:6" x14ac:dyDescent="0.5">
      <c r="F435" s="11"/>
    </row>
    <row r="436" spans="6:6" x14ac:dyDescent="0.5">
      <c r="F436" s="11"/>
    </row>
    <row r="437" spans="6:6" x14ac:dyDescent="0.5">
      <c r="F437" s="11"/>
    </row>
    <row r="438" spans="6:6" x14ac:dyDescent="0.5">
      <c r="F438" s="11"/>
    </row>
    <row r="439" spans="6:6" x14ac:dyDescent="0.5">
      <c r="F439" s="11"/>
    </row>
    <row r="440" spans="6:6" x14ac:dyDescent="0.5">
      <c r="F440" s="11"/>
    </row>
    <row r="441" spans="6:6" x14ac:dyDescent="0.5">
      <c r="F441" s="11"/>
    </row>
    <row r="442" spans="6:6" x14ac:dyDescent="0.5">
      <c r="F442" s="11"/>
    </row>
    <row r="443" spans="6:6" x14ac:dyDescent="0.5">
      <c r="F443" s="11"/>
    </row>
    <row r="444" spans="6:6" x14ac:dyDescent="0.5">
      <c r="F444" s="11"/>
    </row>
    <row r="445" spans="6:6" x14ac:dyDescent="0.5">
      <c r="F445" s="11"/>
    </row>
    <row r="446" spans="6:6" x14ac:dyDescent="0.5">
      <c r="F446" s="11"/>
    </row>
    <row r="447" spans="6:6" x14ac:dyDescent="0.5">
      <c r="F447" s="11"/>
    </row>
    <row r="448" spans="6:6" x14ac:dyDescent="0.5">
      <c r="F448" s="11"/>
    </row>
    <row r="449" spans="6:6" x14ac:dyDescent="0.5">
      <c r="F449" s="11"/>
    </row>
    <row r="450" spans="6:6" x14ac:dyDescent="0.5">
      <c r="F450" s="11"/>
    </row>
    <row r="451" spans="6:6" x14ac:dyDescent="0.5">
      <c r="F451" s="11"/>
    </row>
    <row r="452" spans="6:6" x14ac:dyDescent="0.5">
      <c r="F452" s="11"/>
    </row>
    <row r="453" spans="6:6" x14ac:dyDescent="0.5">
      <c r="F453" s="11"/>
    </row>
    <row r="454" spans="6:6" x14ac:dyDescent="0.5">
      <c r="F454" s="11"/>
    </row>
    <row r="455" spans="6:6" x14ac:dyDescent="0.5">
      <c r="F455" s="11"/>
    </row>
    <row r="456" spans="6:6" x14ac:dyDescent="0.5">
      <c r="F456" s="11"/>
    </row>
    <row r="457" spans="6:6" x14ac:dyDescent="0.5">
      <c r="F457" s="11"/>
    </row>
    <row r="458" spans="6:6" x14ac:dyDescent="0.5">
      <c r="F458" s="11"/>
    </row>
    <row r="459" spans="6:6" x14ac:dyDescent="0.5">
      <c r="F459" s="11"/>
    </row>
    <row r="460" spans="6:6" x14ac:dyDescent="0.5">
      <c r="F460" s="11"/>
    </row>
    <row r="461" spans="6:6" x14ac:dyDescent="0.5">
      <c r="F461" s="11"/>
    </row>
    <row r="462" spans="6:6" x14ac:dyDescent="0.5">
      <c r="F462" s="11"/>
    </row>
    <row r="463" spans="6:6" x14ac:dyDescent="0.5">
      <c r="F463" s="11"/>
    </row>
    <row r="464" spans="6:6" x14ac:dyDescent="0.5">
      <c r="F464" s="11"/>
    </row>
    <row r="465" spans="6:6" x14ac:dyDescent="0.5">
      <c r="F465" s="11"/>
    </row>
    <row r="466" spans="6:6" x14ac:dyDescent="0.5">
      <c r="F466" s="11"/>
    </row>
    <row r="467" spans="6:6" x14ac:dyDescent="0.5">
      <c r="F467" s="11"/>
    </row>
    <row r="468" spans="6:6" x14ac:dyDescent="0.5">
      <c r="F468" s="11"/>
    </row>
    <row r="469" spans="6:6" x14ac:dyDescent="0.5">
      <c r="F469" s="11"/>
    </row>
    <row r="470" spans="6:6" x14ac:dyDescent="0.5">
      <c r="F470" s="11"/>
    </row>
    <row r="471" spans="6:6" x14ac:dyDescent="0.5">
      <c r="F471" s="11"/>
    </row>
    <row r="472" spans="6:6" x14ac:dyDescent="0.5">
      <c r="F472" s="11"/>
    </row>
    <row r="473" spans="6:6" x14ac:dyDescent="0.5">
      <c r="F473" s="11"/>
    </row>
    <row r="474" spans="6:6" x14ac:dyDescent="0.5">
      <c r="F474" s="11"/>
    </row>
    <row r="475" spans="6:6" x14ac:dyDescent="0.5">
      <c r="F475" s="11"/>
    </row>
    <row r="476" spans="6:6" x14ac:dyDescent="0.5">
      <c r="F476" s="11"/>
    </row>
    <row r="477" spans="6:6" x14ac:dyDescent="0.5">
      <c r="F477" s="11"/>
    </row>
    <row r="478" spans="6:6" x14ac:dyDescent="0.5">
      <c r="F478" s="11"/>
    </row>
    <row r="479" spans="6:6" x14ac:dyDescent="0.5">
      <c r="F479" s="11"/>
    </row>
    <row r="480" spans="6:6" x14ac:dyDescent="0.5">
      <c r="F480" s="11"/>
    </row>
    <row r="481" spans="6:6" x14ac:dyDescent="0.5">
      <c r="F481" s="11"/>
    </row>
    <row r="482" spans="6:6" x14ac:dyDescent="0.5">
      <c r="F482" s="11"/>
    </row>
    <row r="483" spans="6:6" x14ac:dyDescent="0.5">
      <c r="F483" s="11"/>
    </row>
    <row r="484" spans="6:6" x14ac:dyDescent="0.5">
      <c r="F484" s="11"/>
    </row>
    <row r="485" spans="6:6" x14ac:dyDescent="0.5">
      <c r="F485" s="11"/>
    </row>
    <row r="486" spans="6:6" x14ac:dyDescent="0.5">
      <c r="F486" s="11"/>
    </row>
    <row r="487" spans="6:6" x14ac:dyDescent="0.5">
      <c r="F487" s="11"/>
    </row>
    <row r="488" spans="6:6" x14ac:dyDescent="0.5">
      <c r="F488" s="11"/>
    </row>
    <row r="489" spans="6:6" x14ac:dyDescent="0.5">
      <c r="F489" s="11"/>
    </row>
    <row r="490" spans="6:6" x14ac:dyDescent="0.5">
      <c r="F490" s="11"/>
    </row>
    <row r="491" spans="6:6" x14ac:dyDescent="0.5">
      <c r="F491" s="11"/>
    </row>
    <row r="492" spans="6:6" x14ac:dyDescent="0.5">
      <c r="F492" s="11"/>
    </row>
    <row r="493" spans="6:6" x14ac:dyDescent="0.5">
      <c r="F493" s="11"/>
    </row>
    <row r="494" spans="6:6" x14ac:dyDescent="0.5">
      <c r="F494" s="11"/>
    </row>
    <row r="495" spans="6:6" x14ac:dyDescent="0.5">
      <c r="F495" s="11"/>
    </row>
    <row r="496" spans="6:6" x14ac:dyDescent="0.5">
      <c r="F496" s="11"/>
    </row>
    <row r="497" spans="6:6" x14ac:dyDescent="0.5">
      <c r="F497" s="11"/>
    </row>
    <row r="498" spans="6:6" x14ac:dyDescent="0.5">
      <c r="F498" s="11"/>
    </row>
    <row r="499" spans="6:6" x14ac:dyDescent="0.5">
      <c r="F499" s="11"/>
    </row>
    <row r="500" spans="6:6" x14ac:dyDescent="0.5">
      <c r="F500" s="11"/>
    </row>
    <row r="501" spans="6:6" x14ac:dyDescent="0.5">
      <c r="F501" s="11"/>
    </row>
    <row r="502" spans="6:6" x14ac:dyDescent="0.5">
      <c r="F502" s="11"/>
    </row>
    <row r="503" spans="6:6" x14ac:dyDescent="0.5">
      <c r="F503" s="11"/>
    </row>
    <row r="504" spans="6:6" x14ac:dyDescent="0.5">
      <c r="F504" s="11"/>
    </row>
    <row r="505" spans="6:6" x14ac:dyDescent="0.5">
      <c r="F505" s="11"/>
    </row>
    <row r="506" spans="6:6" x14ac:dyDescent="0.5">
      <c r="F506" s="11"/>
    </row>
    <row r="507" spans="6:6" x14ac:dyDescent="0.5">
      <c r="F507" s="11"/>
    </row>
    <row r="508" spans="6:6" x14ac:dyDescent="0.5">
      <c r="F508" s="11"/>
    </row>
    <row r="509" spans="6:6" x14ac:dyDescent="0.5">
      <c r="F509" s="11"/>
    </row>
    <row r="510" spans="6:6" x14ac:dyDescent="0.5">
      <c r="F510" s="11"/>
    </row>
    <row r="511" spans="6:6" x14ac:dyDescent="0.5">
      <c r="F511" s="11"/>
    </row>
    <row r="512" spans="6:6" x14ac:dyDescent="0.5">
      <c r="F512" s="11"/>
    </row>
    <row r="513" spans="6:6" x14ac:dyDescent="0.5">
      <c r="F513" s="11"/>
    </row>
    <row r="514" spans="6:6" x14ac:dyDescent="0.5">
      <c r="F514" s="11"/>
    </row>
    <row r="515" spans="6:6" x14ac:dyDescent="0.5">
      <c r="F515" s="11"/>
    </row>
    <row r="516" spans="6:6" x14ac:dyDescent="0.5">
      <c r="F516" s="11"/>
    </row>
    <row r="517" spans="6:6" x14ac:dyDescent="0.5">
      <c r="F517" s="11"/>
    </row>
    <row r="518" spans="6:6" x14ac:dyDescent="0.5">
      <c r="F518" s="11"/>
    </row>
    <row r="519" spans="6:6" x14ac:dyDescent="0.5">
      <c r="F519" s="11"/>
    </row>
    <row r="520" spans="6:6" x14ac:dyDescent="0.5">
      <c r="F520" s="11"/>
    </row>
    <row r="521" spans="6:6" x14ac:dyDescent="0.5">
      <c r="F521" s="11"/>
    </row>
    <row r="522" spans="6:6" x14ac:dyDescent="0.5">
      <c r="F522" s="11"/>
    </row>
    <row r="523" spans="6:6" x14ac:dyDescent="0.5">
      <c r="F523" s="11"/>
    </row>
    <row r="524" spans="6:6" x14ac:dyDescent="0.5">
      <c r="F524" s="11"/>
    </row>
    <row r="525" spans="6:6" x14ac:dyDescent="0.5">
      <c r="F525" s="11"/>
    </row>
    <row r="526" spans="6:6" x14ac:dyDescent="0.5">
      <c r="F526" s="11"/>
    </row>
    <row r="527" spans="6:6" x14ac:dyDescent="0.5">
      <c r="F527" s="11"/>
    </row>
    <row r="528" spans="6:6" x14ac:dyDescent="0.5">
      <c r="F528" s="11"/>
    </row>
    <row r="529" spans="6:6" x14ac:dyDescent="0.5">
      <c r="F529" s="11"/>
    </row>
    <row r="530" spans="6:6" x14ac:dyDescent="0.5">
      <c r="F530" s="11"/>
    </row>
    <row r="531" spans="6:6" x14ac:dyDescent="0.5">
      <c r="F531" s="11"/>
    </row>
    <row r="532" spans="6:6" x14ac:dyDescent="0.5">
      <c r="F532" s="11"/>
    </row>
    <row r="533" spans="6:6" x14ac:dyDescent="0.5">
      <c r="F533" s="11"/>
    </row>
    <row r="534" spans="6:6" x14ac:dyDescent="0.5">
      <c r="F534" s="11"/>
    </row>
    <row r="535" spans="6:6" x14ac:dyDescent="0.5">
      <c r="F535" s="11"/>
    </row>
    <row r="536" spans="6:6" x14ac:dyDescent="0.5">
      <c r="F536" s="11"/>
    </row>
    <row r="537" spans="6:6" x14ac:dyDescent="0.5">
      <c r="F537" s="11"/>
    </row>
    <row r="538" spans="6:6" x14ac:dyDescent="0.5">
      <c r="F538" s="11"/>
    </row>
    <row r="539" spans="6:6" x14ac:dyDescent="0.5">
      <c r="F539" s="11"/>
    </row>
    <row r="540" spans="6:6" x14ac:dyDescent="0.5">
      <c r="F540" s="11"/>
    </row>
    <row r="541" spans="6:6" x14ac:dyDescent="0.5">
      <c r="F541" s="11"/>
    </row>
    <row r="542" spans="6:6" x14ac:dyDescent="0.5">
      <c r="F542" s="11"/>
    </row>
    <row r="543" spans="6:6" x14ac:dyDescent="0.5">
      <c r="F543" s="11"/>
    </row>
    <row r="544" spans="6:6" x14ac:dyDescent="0.5">
      <c r="F544" s="11"/>
    </row>
    <row r="545" spans="6:6" x14ac:dyDescent="0.5">
      <c r="F545" s="11"/>
    </row>
    <row r="546" spans="6:6" x14ac:dyDescent="0.5">
      <c r="F546" s="11"/>
    </row>
    <row r="547" spans="6:6" x14ac:dyDescent="0.5">
      <c r="F547" s="11"/>
    </row>
    <row r="548" spans="6:6" x14ac:dyDescent="0.5">
      <c r="F548" s="11"/>
    </row>
    <row r="549" spans="6:6" x14ac:dyDescent="0.5">
      <c r="F549" s="11"/>
    </row>
    <row r="550" spans="6:6" x14ac:dyDescent="0.5">
      <c r="F550" s="11"/>
    </row>
    <row r="551" spans="6:6" x14ac:dyDescent="0.5">
      <c r="F551" s="11"/>
    </row>
    <row r="552" spans="6:6" x14ac:dyDescent="0.5">
      <c r="F552" s="11"/>
    </row>
    <row r="553" spans="6:6" x14ac:dyDescent="0.5">
      <c r="F553" s="11"/>
    </row>
    <row r="554" spans="6:6" x14ac:dyDescent="0.5">
      <c r="F554" s="11"/>
    </row>
    <row r="555" spans="6:6" x14ac:dyDescent="0.5">
      <c r="F555" s="11"/>
    </row>
    <row r="556" spans="6:6" x14ac:dyDescent="0.5">
      <c r="F556" s="11"/>
    </row>
    <row r="557" spans="6:6" x14ac:dyDescent="0.5">
      <c r="F557" s="11"/>
    </row>
    <row r="558" spans="6:6" x14ac:dyDescent="0.5">
      <c r="F558" s="11"/>
    </row>
    <row r="559" spans="6:6" x14ac:dyDescent="0.5">
      <c r="F559" s="11"/>
    </row>
    <row r="560" spans="6:6" x14ac:dyDescent="0.5">
      <c r="F560" s="11"/>
    </row>
    <row r="561" spans="6:6" x14ac:dyDescent="0.5">
      <c r="F561" s="11"/>
    </row>
    <row r="562" spans="6:6" x14ac:dyDescent="0.5">
      <c r="F562" s="11"/>
    </row>
    <row r="563" spans="6:6" x14ac:dyDescent="0.5">
      <c r="F563" s="11"/>
    </row>
    <row r="564" spans="6:6" x14ac:dyDescent="0.5">
      <c r="F564" s="11"/>
    </row>
    <row r="565" spans="6:6" x14ac:dyDescent="0.5">
      <c r="F565" s="11"/>
    </row>
    <row r="566" spans="6:6" x14ac:dyDescent="0.5">
      <c r="F566" s="11"/>
    </row>
    <row r="567" spans="6:6" x14ac:dyDescent="0.5">
      <c r="F567" s="11"/>
    </row>
    <row r="568" spans="6:6" x14ac:dyDescent="0.5">
      <c r="F568" s="11"/>
    </row>
    <row r="569" spans="6:6" x14ac:dyDescent="0.5">
      <c r="F569" s="11"/>
    </row>
    <row r="570" spans="6:6" x14ac:dyDescent="0.5">
      <c r="F570" s="11"/>
    </row>
    <row r="571" spans="6:6" x14ac:dyDescent="0.5">
      <c r="F571" s="11"/>
    </row>
    <row r="572" spans="6:6" x14ac:dyDescent="0.5">
      <c r="F572" s="11"/>
    </row>
    <row r="573" spans="6:6" x14ac:dyDescent="0.5">
      <c r="F573" s="11"/>
    </row>
    <row r="574" spans="6:6" x14ac:dyDescent="0.5">
      <c r="F574" s="11"/>
    </row>
    <row r="575" spans="6:6" x14ac:dyDescent="0.5">
      <c r="F575" s="11"/>
    </row>
    <row r="576" spans="6:6" x14ac:dyDescent="0.5">
      <c r="F576" s="11"/>
    </row>
    <row r="577" spans="6:6" x14ac:dyDescent="0.5">
      <c r="F577" s="11"/>
    </row>
    <row r="578" spans="6:6" x14ac:dyDescent="0.5">
      <c r="F578" s="11"/>
    </row>
    <row r="579" spans="6:6" x14ac:dyDescent="0.5">
      <c r="F579" s="11"/>
    </row>
    <row r="580" spans="6:6" x14ac:dyDescent="0.5">
      <c r="F580" s="11"/>
    </row>
    <row r="581" spans="6:6" x14ac:dyDescent="0.5">
      <c r="F581" s="11"/>
    </row>
    <row r="582" spans="6:6" x14ac:dyDescent="0.5">
      <c r="F582" s="11"/>
    </row>
    <row r="583" spans="6:6" x14ac:dyDescent="0.5">
      <c r="F583" s="11"/>
    </row>
    <row r="584" spans="6:6" x14ac:dyDescent="0.5">
      <c r="F584" s="11"/>
    </row>
    <row r="585" spans="6:6" x14ac:dyDescent="0.5">
      <c r="F585" s="11"/>
    </row>
    <row r="586" spans="6:6" x14ac:dyDescent="0.5">
      <c r="F586" s="11"/>
    </row>
    <row r="587" spans="6:6" x14ac:dyDescent="0.5">
      <c r="F587" s="11"/>
    </row>
    <row r="588" spans="6:6" x14ac:dyDescent="0.5">
      <c r="F588" s="11"/>
    </row>
    <row r="589" spans="6:6" x14ac:dyDescent="0.5">
      <c r="F589" s="11"/>
    </row>
    <row r="590" spans="6:6" x14ac:dyDescent="0.5">
      <c r="F590" s="11"/>
    </row>
    <row r="591" spans="6:6" x14ac:dyDescent="0.5">
      <c r="F591" s="11"/>
    </row>
    <row r="592" spans="6:6" x14ac:dyDescent="0.5">
      <c r="F592" s="11"/>
    </row>
    <row r="593" spans="6:6" x14ac:dyDescent="0.5">
      <c r="F593" s="11"/>
    </row>
    <row r="594" spans="6:6" x14ac:dyDescent="0.5">
      <c r="F594" s="11"/>
    </row>
    <row r="595" spans="6:6" x14ac:dyDescent="0.5">
      <c r="F595" s="11"/>
    </row>
    <row r="596" spans="6:6" x14ac:dyDescent="0.5">
      <c r="F596" s="11"/>
    </row>
    <row r="597" spans="6:6" x14ac:dyDescent="0.5">
      <c r="F597" s="11"/>
    </row>
    <row r="598" spans="6:6" x14ac:dyDescent="0.5">
      <c r="F598" s="11"/>
    </row>
    <row r="599" spans="6:6" x14ac:dyDescent="0.5">
      <c r="F599" s="11"/>
    </row>
    <row r="600" spans="6:6" x14ac:dyDescent="0.5">
      <c r="F600" s="11"/>
    </row>
    <row r="601" spans="6:6" x14ac:dyDescent="0.5">
      <c r="F601" s="11"/>
    </row>
    <row r="602" spans="6:6" x14ac:dyDescent="0.5">
      <c r="F602" s="11"/>
    </row>
    <row r="603" spans="6:6" x14ac:dyDescent="0.5">
      <c r="F603" s="11"/>
    </row>
    <row r="604" spans="6:6" x14ac:dyDescent="0.5">
      <c r="F604" s="11"/>
    </row>
    <row r="605" spans="6:6" x14ac:dyDescent="0.5">
      <c r="F605" s="11"/>
    </row>
    <row r="606" spans="6:6" x14ac:dyDescent="0.5">
      <c r="F606" s="11"/>
    </row>
    <row r="607" spans="6:6" x14ac:dyDescent="0.5">
      <c r="F607" s="11"/>
    </row>
    <row r="608" spans="6:6" x14ac:dyDescent="0.5">
      <c r="F608" s="11"/>
    </row>
    <row r="609" spans="6:6" x14ac:dyDescent="0.5">
      <c r="F609" s="11"/>
    </row>
    <row r="610" spans="6:6" x14ac:dyDescent="0.5">
      <c r="F610" s="11"/>
    </row>
    <row r="611" spans="6:6" x14ac:dyDescent="0.5">
      <c r="F611" s="11"/>
    </row>
    <row r="612" spans="6:6" x14ac:dyDescent="0.5">
      <c r="F612" s="11"/>
    </row>
    <row r="613" spans="6:6" x14ac:dyDescent="0.5">
      <c r="F613" s="11"/>
    </row>
    <row r="614" spans="6:6" x14ac:dyDescent="0.5">
      <c r="F614" s="11"/>
    </row>
    <row r="615" spans="6:6" x14ac:dyDescent="0.5">
      <c r="F615" s="11"/>
    </row>
    <row r="616" spans="6:6" x14ac:dyDescent="0.5">
      <c r="F616" s="11"/>
    </row>
    <row r="617" spans="6:6" x14ac:dyDescent="0.5">
      <c r="F617" s="11"/>
    </row>
    <row r="618" spans="6:6" x14ac:dyDescent="0.5">
      <c r="F618" s="11"/>
    </row>
    <row r="619" spans="6:6" x14ac:dyDescent="0.5">
      <c r="F619" s="11"/>
    </row>
    <row r="620" spans="6:6" x14ac:dyDescent="0.5">
      <c r="F620" s="11"/>
    </row>
    <row r="621" spans="6:6" x14ac:dyDescent="0.5">
      <c r="F621" s="11"/>
    </row>
    <row r="622" spans="6:6" x14ac:dyDescent="0.5">
      <c r="F622" s="11"/>
    </row>
  </sheetData>
  <phoneticPr fontId="73" type="noConversion"/>
  <pageMargins left="0.7" right="0.7" top="0.75" bottom="0.75" header="0.3" footer="0.3"/>
  <pageSetup paperSize="9" scale="59" orientation="landscape" r:id="rId3"/>
  <drawing r:id="rId4"/>
  <extLst>
    <ext xmlns:x14="http://schemas.microsoft.com/office/spreadsheetml/2009/9/main" uri="{A8765BA9-456A-4dab-B4F3-ACF838C121DE}">
      <x14:slicerList>
        <x14:slicer r:id="rId5"/>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850B-1F2C-46FC-A966-13C2E03E35E6}">
  <sheetPr>
    <tabColor theme="0"/>
  </sheetPr>
  <dimension ref="A1:R612"/>
  <sheetViews>
    <sheetView showGridLines="0" zoomScale="80" zoomScaleNormal="80" workbookViewId="0">
      <selection activeCell="J1" sqref="J1"/>
    </sheetView>
  </sheetViews>
  <sheetFormatPr defaultColWidth="9" defaultRowHeight="15.75" x14ac:dyDescent="0.5"/>
  <cols>
    <col min="1" max="1" width="11.1875" bestFit="1" customWidth="1"/>
    <col min="2" max="2" width="7.1875" style="8" bestFit="1" customWidth="1"/>
    <col min="3" max="3" width="15.1875" style="8" bestFit="1" customWidth="1"/>
    <col min="4" max="4" width="5.5" style="8" customWidth="1"/>
    <col min="5" max="5" width="11.1875" bestFit="1" customWidth="1"/>
    <col min="6" max="6" width="14.5" bestFit="1" customWidth="1"/>
    <col min="7" max="7" width="6.3125" customWidth="1"/>
    <col min="8" max="8" width="13.8125" bestFit="1" customWidth="1"/>
    <col min="9" max="9" width="34.3125" style="5" customWidth="1"/>
    <col min="10" max="10" width="9.6875" bestFit="1" customWidth="1"/>
    <col min="11" max="11" width="7.8125" bestFit="1" customWidth="1"/>
    <col min="12" max="12" width="10.5" bestFit="1" customWidth="1"/>
    <col min="13" max="13" width="9.6875" bestFit="1" customWidth="1"/>
    <col min="14" max="14" width="13.6875" bestFit="1" customWidth="1"/>
    <col min="15" max="15" width="7.8125" bestFit="1" customWidth="1"/>
    <col min="16" max="16" width="10.1875" bestFit="1" customWidth="1"/>
    <col min="17" max="18" width="9.6875" bestFit="1" customWidth="1"/>
  </cols>
  <sheetData>
    <row r="1" spans="1:9" ht="34.5" customHeight="1" x14ac:dyDescent="0.9">
      <c r="A1" s="154" t="s">
        <v>231</v>
      </c>
      <c r="B1" s="154"/>
      <c r="C1" s="154"/>
      <c r="D1" s="154"/>
      <c r="E1" s="154"/>
      <c r="F1" s="154"/>
      <c r="G1" s="154"/>
      <c r="H1" s="154"/>
      <c r="I1" s="154"/>
    </row>
    <row r="2" spans="1:9" ht="21" x14ac:dyDescent="0.65">
      <c r="A2" s="68" t="s">
        <v>237</v>
      </c>
      <c r="B2"/>
      <c r="C2"/>
      <c r="D2"/>
      <c r="I2"/>
    </row>
    <row r="3" spans="1:9" ht="16.5" customHeight="1" x14ac:dyDescent="0.5">
      <c r="A3" s="46" t="s">
        <v>254</v>
      </c>
      <c r="B3" s="33"/>
      <c r="C3" s="33"/>
      <c r="D3" s="33"/>
    </row>
    <row r="4" spans="1:9" ht="16.5" customHeight="1" x14ac:dyDescent="0.55000000000000004">
      <c r="A4" s="26" t="s">
        <v>192</v>
      </c>
      <c r="B4" s="33"/>
      <c r="C4" s="33"/>
      <c r="D4" s="33"/>
    </row>
    <row r="5" spans="1:9" ht="16.5" customHeight="1" x14ac:dyDescent="0.55000000000000004">
      <c r="A5" s="28" t="s">
        <v>225</v>
      </c>
      <c r="B5" s="33"/>
      <c r="C5" s="33"/>
      <c r="D5" s="33"/>
    </row>
    <row r="6" spans="1:9" ht="16.5" customHeight="1" x14ac:dyDescent="0.55000000000000004">
      <c r="A6" s="26" t="s">
        <v>193</v>
      </c>
      <c r="B6" s="33"/>
      <c r="C6" s="33"/>
      <c r="D6" s="33"/>
    </row>
    <row r="7" spans="1:9" ht="16.5" customHeight="1" x14ac:dyDescent="0.55000000000000004">
      <c r="A7" s="28" t="s">
        <v>227</v>
      </c>
      <c r="B7" s="33"/>
      <c r="C7" s="33"/>
      <c r="D7" s="33"/>
    </row>
    <row r="8" spans="1:9" ht="16.5" customHeight="1" x14ac:dyDescent="0.55000000000000004">
      <c r="A8" s="26" t="s">
        <v>195</v>
      </c>
      <c r="B8" s="33"/>
      <c r="C8" s="33"/>
      <c r="D8" s="33"/>
    </row>
    <row r="9" spans="1:9" ht="16.5" customHeight="1" x14ac:dyDescent="0.55000000000000004">
      <c r="A9" s="28" t="s">
        <v>228</v>
      </c>
      <c r="B9" s="33"/>
      <c r="C9" s="33"/>
      <c r="D9" s="33"/>
    </row>
    <row r="10" spans="1:9" ht="16.5" customHeight="1" x14ac:dyDescent="0.55000000000000004">
      <c r="A10" s="28" t="s">
        <v>229</v>
      </c>
    </row>
    <row r="11" spans="1:9" ht="16.5" customHeight="1" x14ac:dyDescent="0.55000000000000004">
      <c r="A11" s="28" t="s">
        <v>230</v>
      </c>
    </row>
    <row r="12" spans="1:9" ht="16.5" customHeight="1" x14ac:dyDescent="0.55000000000000004">
      <c r="A12" s="28" t="s">
        <v>236</v>
      </c>
    </row>
    <row r="13" spans="1:9" ht="21" x14ac:dyDescent="0.65">
      <c r="A13" s="68" t="s">
        <v>238</v>
      </c>
    </row>
    <row r="14" spans="1:9" ht="16.5" customHeight="1" x14ac:dyDescent="0.5">
      <c r="A14" s="46" t="s">
        <v>252</v>
      </c>
    </row>
    <row r="15" spans="1:9" ht="16.5" customHeight="1" x14ac:dyDescent="0.55000000000000004">
      <c r="A15" s="26" t="s">
        <v>192</v>
      </c>
    </row>
    <row r="16" spans="1:9" ht="16.5" customHeight="1" x14ac:dyDescent="0.55000000000000004">
      <c r="A16" s="28" t="s">
        <v>232</v>
      </c>
    </row>
    <row r="17" spans="1:9" ht="16.5" customHeight="1" x14ac:dyDescent="0.55000000000000004">
      <c r="A17" s="26" t="s">
        <v>193</v>
      </c>
    </row>
    <row r="18" spans="1:9" ht="16.5" customHeight="1" x14ac:dyDescent="0.55000000000000004">
      <c r="A18" s="28" t="s">
        <v>227</v>
      </c>
    </row>
    <row r="19" spans="1:9" ht="16.5" customHeight="1" x14ac:dyDescent="0.55000000000000004">
      <c r="A19" s="26" t="s">
        <v>195</v>
      </c>
    </row>
    <row r="20" spans="1:9" ht="16.5" customHeight="1" x14ac:dyDescent="0.55000000000000004">
      <c r="A20" s="28" t="s">
        <v>233</v>
      </c>
    </row>
    <row r="21" spans="1:9" ht="16.5" customHeight="1" x14ac:dyDescent="0.55000000000000004">
      <c r="A21" s="28" t="s">
        <v>387</v>
      </c>
    </row>
    <row r="22" spans="1:9" ht="16.5" customHeight="1" x14ac:dyDescent="0.55000000000000004">
      <c r="A22" s="28" t="s">
        <v>235</v>
      </c>
    </row>
    <row r="23" spans="1:9" ht="21" x14ac:dyDescent="0.65">
      <c r="A23" s="68" t="s">
        <v>239</v>
      </c>
    </row>
    <row r="24" spans="1:9" ht="16.5" customHeight="1" x14ac:dyDescent="0.5">
      <c r="A24" s="46" t="s">
        <v>253</v>
      </c>
      <c r="I24"/>
    </row>
    <row r="25" spans="1:9" ht="18" x14ac:dyDescent="0.55000000000000004">
      <c r="A25" s="26" t="s">
        <v>192</v>
      </c>
      <c r="I25"/>
    </row>
    <row r="26" spans="1:9" ht="18" x14ac:dyDescent="0.55000000000000004">
      <c r="A26" s="28" t="s">
        <v>240</v>
      </c>
    </row>
    <row r="27" spans="1:9" ht="18" x14ac:dyDescent="0.55000000000000004">
      <c r="A27" s="26" t="s">
        <v>193</v>
      </c>
    </row>
    <row r="28" spans="1:9" ht="18" x14ac:dyDescent="0.55000000000000004">
      <c r="A28" s="28" t="s">
        <v>241</v>
      </c>
    </row>
    <row r="29" spans="1:9" ht="18" x14ac:dyDescent="0.55000000000000004">
      <c r="A29" s="26" t="s">
        <v>195</v>
      </c>
      <c r="B29" s="12"/>
      <c r="C29" s="12"/>
      <c r="D29"/>
    </row>
    <row r="30" spans="1:9" ht="18" x14ac:dyDescent="0.55000000000000004">
      <c r="A30" s="28" t="s">
        <v>244</v>
      </c>
      <c r="B30" s="12"/>
      <c r="C30" s="12"/>
      <c r="D30"/>
    </row>
    <row r="31" spans="1:9" ht="18" x14ac:dyDescent="0.55000000000000004">
      <c r="A31" s="28" t="s">
        <v>245</v>
      </c>
      <c r="B31" s="12"/>
      <c r="C31" s="12"/>
      <c r="D31"/>
    </row>
    <row r="32" spans="1:9" ht="18" x14ac:dyDescent="0.55000000000000004">
      <c r="A32" s="28" t="s">
        <v>243</v>
      </c>
      <c r="B32" s="12"/>
      <c r="C32" s="12"/>
      <c r="D32"/>
    </row>
    <row r="33" spans="1:18" ht="18" x14ac:dyDescent="0.55000000000000004">
      <c r="A33" s="28" t="s">
        <v>242</v>
      </c>
      <c r="B33" s="12"/>
      <c r="C33" s="12"/>
      <c r="D33"/>
    </row>
    <row r="34" spans="1:18" ht="18" x14ac:dyDescent="0.55000000000000004">
      <c r="A34" s="38"/>
      <c r="B34" s="12"/>
      <c r="C34" s="12"/>
      <c r="D34"/>
    </row>
    <row r="35" spans="1:18" ht="18" x14ac:dyDescent="0.55000000000000004">
      <c r="A35" s="66" t="s">
        <v>247</v>
      </c>
      <c r="B35" s="12"/>
      <c r="C35" s="12"/>
      <c r="D35"/>
      <c r="E35" s="67" t="s">
        <v>246</v>
      </c>
      <c r="H35" s="20" t="s">
        <v>248</v>
      </c>
    </row>
    <row r="36" spans="1:18" x14ac:dyDescent="0.5">
      <c r="A36" t="s">
        <v>251</v>
      </c>
      <c r="B36" s="12"/>
      <c r="C36" s="12"/>
      <c r="D36"/>
      <c r="E36" s="20" t="s">
        <v>250</v>
      </c>
      <c r="H36" s="20" t="s">
        <v>249</v>
      </c>
    </row>
    <row r="37" spans="1:18" x14ac:dyDescent="0.5">
      <c r="B37" s="12"/>
      <c r="C37" s="12"/>
      <c r="D37"/>
      <c r="E37" s="100" t="s">
        <v>255</v>
      </c>
      <c r="I37"/>
    </row>
    <row r="38" spans="1:18" x14ac:dyDescent="0.5">
      <c r="A38" s="77"/>
      <c r="B38"/>
      <c r="C38"/>
      <c r="D38"/>
      <c r="E38" s="77"/>
      <c r="H38" s="99"/>
      <c r="I38" s="4"/>
      <c r="J38" s="4"/>
      <c r="K38" s="4"/>
      <c r="L38" s="4"/>
      <c r="M38" s="4"/>
      <c r="N38" s="4"/>
      <c r="O38" s="4"/>
      <c r="P38" s="4"/>
      <c r="Q38" s="4"/>
      <c r="R38" s="4"/>
    </row>
    <row r="39" spans="1:18" x14ac:dyDescent="0.5">
      <c r="B39"/>
      <c r="C39"/>
      <c r="D39"/>
      <c r="I39"/>
    </row>
    <row r="40" spans="1:18" x14ac:dyDescent="0.5">
      <c r="B40"/>
      <c r="C40"/>
      <c r="D40"/>
      <c r="I40"/>
    </row>
    <row r="41" spans="1:18" x14ac:dyDescent="0.5">
      <c r="B41"/>
      <c r="C41"/>
      <c r="D41"/>
      <c r="I41"/>
    </row>
    <row r="42" spans="1:18" x14ac:dyDescent="0.5">
      <c r="B42"/>
      <c r="C42"/>
      <c r="D42"/>
      <c r="I42"/>
    </row>
    <row r="43" spans="1:18" x14ac:dyDescent="0.5">
      <c r="B43"/>
      <c r="C43"/>
      <c r="D43"/>
      <c r="I43"/>
    </row>
    <row r="44" spans="1:18" x14ac:dyDescent="0.5">
      <c r="B44"/>
      <c r="C44"/>
      <c r="D44"/>
      <c r="I44"/>
    </row>
    <row r="45" spans="1:18" x14ac:dyDescent="0.5">
      <c r="B45"/>
      <c r="C45"/>
      <c r="D45"/>
      <c r="I45"/>
    </row>
    <row r="46" spans="1:18" x14ac:dyDescent="0.5">
      <c r="B46"/>
      <c r="C46"/>
      <c r="D46"/>
      <c r="I46"/>
    </row>
    <row r="47" spans="1:18" x14ac:dyDescent="0.5">
      <c r="B47"/>
      <c r="C47"/>
      <c r="D47"/>
      <c r="I47"/>
    </row>
    <row r="48" spans="1:18" x14ac:dyDescent="0.5">
      <c r="B48"/>
      <c r="C48"/>
      <c r="D48"/>
      <c r="I48"/>
    </row>
    <row r="49" spans="2:9" x14ac:dyDescent="0.5">
      <c r="B49"/>
      <c r="C49"/>
      <c r="D49"/>
      <c r="I49"/>
    </row>
    <row r="50" spans="2:9" x14ac:dyDescent="0.5">
      <c r="B50"/>
      <c r="C50"/>
      <c r="D50"/>
      <c r="I50"/>
    </row>
    <row r="51" spans="2:9" x14ac:dyDescent="0.5">
      <c r="B51"/>
      <c r="C51"/>
      <c r="D51"/>
      <c r="I51"/>
    </row>
    <row r="52" spans="2:9" x14ac:dyDescent="0.5">
      <c r="B52"/>
      <c r="C52"/>
      <c r="D52"/>
      <c r="I52"/>
    </row>
    <row r="53" spans="2:9" x14ac:dyDescent="0.5">
      <c r="B53"/>
      <c r="C53"/>
      <c r="D53"/>
      <c r="I53"/>
    </row>
    <row r="54" spans="2:9" x14ac:dyDescent="0.5">
      <c r="B54"/>
      <c r="C54"/>
      <c r="D54"/>
      <c r="I54"/>
    </row>
    <row r="55" spans="2:9" x14ac:dyDescent="0.5">
      <c r="B55"/>
      <c r="C55"/>
      <c r="D55"/>
      <c r="I55"/>
    </row>
    <row r="56" spans="2:9" x14ac:dyDescent="0.5">
      <c r="B56"/>
      <c r="C56"/>
      <c r="D56"/>
    </row>
    <row r="57" spans="2:9" x14ac:dyDescent="0.5">
      <c r="B57"/>
      <c r="C57"/>
      <c r="D57"/>
    </row>
    <row r="58" spans="2:9" x14ac:dyDescent="0.5">
      <c r="B58"/>
      <c r="C58"/>
      <c r="D58"/>
    </row>
    <row r="59" spans="2:9" x14ac:dyDescent="0.5">
      <c r="B59"/>
      <c r="C59"/>
      <c r="D59"/>
    </row>
    <row r="60" spans="2:9" x14ac:dyDescent="0.5">
      <c r="B60"/>
      <c r="C60"/>
      <c r="D60"/>
    </row>
    <row r="61" spans="2:9" x14ac:dyDescent="0.5">
      <c r="B61"/>
      <c r="C61"/>
      <c r="D61"/>
    </row>
    <row r="62" spans="2:9" x14ac:dyDescent="0.5">
      <c r="B62"/>
      <c r="C62"/>
      <c r="D62"/>
    </row>
    <row r="63" spans="2:9" x14ac:dyDescent="0.5">
      <c r="B63"/>
      <c r="C63"/>
      <c r="D63"/>
    </row>
    <row r="64" spans="2:9" x14ac:dyDescent="0.5">
      <c r="B64"/>
      <c r="C64"/>
      <c r="D64"/>
    </row>
    <row r="65" spans="2:4" x14ac:dyDescent="0.5">
      <c r="B65"/>
      <c r="C65"/>
      <c r="D65"/>
    </row>
    <row r="66" spans="2:4" x14ac:dyDescent="0.5">
      <c r="B66"/>
      <c r="C66"/>
      <c r="D66"/>
    </row>
    <row r="67" spans="2:4" x14ac:dyDescent="0.5">
      <c r="B67"/>
      <c r="C67"/>
      <c r="D67"/>
    </row>
    <row r="68" spans="2:4" x14ac:dyDescent="0.5">
      <c r="B68"/>
      <c r="C68"/>
      <c r="D68"/>
    </row>
    <row r="69" spans="2:4" x14ac:dyDescent="0.5">
      <c r="B69"/>
      <c r="C69"/>
      <c r="D69"/>
    </row>
    <row r="70" spans="2:4" x14ac:dyDescent="0.5">
      <c r="B70"/>
      <c r="C70"/>
      <c r="D70"/>
    </row>
    <row r="71" spans="2:4" x14ac:dyDescent="0.5">
      <c r="B71"/>
      <c r="C71"/>
      <c r="D71"/>
    </row>
    <row r="72" spans="2:4" x14ac:dyDescent="0.5">
      <c r="B72"/>
      <c r="C72"/>
      <c r="D72"/>
    </row>
    <row r="73" spans="2:4" x14ac:dyDescent="0.5">
      <c r="B73"/>
      <c r="C73"/>
      <c r="D73"/>
    </row>
    <row r="74" spans="2:4" x14ac:dyDescent="0.5">
      <c r="B74"/>
      <c r="C74"/>
      <c r="D74"/>
    </row>
    <row r="75" spans="2:4" x14ac:dyDescent="0.5">
      <c r="B75"/>
      <c r="C75"/>
      <c r="D75"/>
    </row>
    <row r="76" spans="2:4" x14ac:dyDescent="0.5">
      <c r="B76"/>
      <c r="C76"/>
      <c r="D76"/>
    </row>
    <row r="77" spans="2:4" x14ac:dyDescent="0.5">
      <c r="B77"/>
      <c r="C77"/>
      <c r="D77"/>
    </row>
    <row r="78" spans="2:4" x14ac:dyDescent="0.5">
      <c r="B78"/>
      <c r="C78"/>
      <c r="D78"/>
    </row>
    <row r="79" spans="2:4" x14ac:dyDescent="0.5">
      <c r="B79"/>
      <c r="C79"/>
      <c r="D79"/>
    </row>
    <row r="80" spans="2:4" x14ac:dyDescent="0.5">
      <c r="B80"/>
      <c r="C80"/>
      <c r="D80"/>
    </row>
    <row r="81" spans="2:4" x14ac:dyDescent="0.5">
      <c r="B81"/>
      <c r="C81"/>
      <c r="D81"/>
    </row>
    <row r="82" spans="2:4" x14ac:dyDescent="0.5">
      <c r="B82"/>
      <c r="C82"/>
      <c r="D82"/>
    </row>
    <row r="83" spans="2:4" x14ac:dyDescent="0.5">
      <c r="B83"/>
      <c r="C83"/>
      <c r="D83"/>
    </row>
    <row r="84" spans="2:4" x14ac:dyDescent="0.5">
      <c r="B84"/>
      <c r="C84"/>
      <c r="D84"/>
    </row>
    <row r="85" spans="2:4" x14ac:dyDescent="0.5">
      <c r="B85"/>
      <c r="C85"/>
      <c r="D85"/>
    </row>
    <row r="86" spans="2:4" x14ac:dyDescent="0.5">
      <c r="B86"/>
      <c r="C86"/>
      <c r="D86"/>
    </row>
    <row r="87" spans="2:4" x14ac:dyDescent="0.5">
      <c r="B87"/>
      <c r="C87"/>
      <c r="D87"/>
    </row>
    <row r="88" spans="2:4" x14ac:dyDescent="0.5">
      <c r="B88"/>
      <c r="C88"/>
      <c r="D88"/>
    </row>
    <row r="89" spans="2:4" x14ac:dyDescent="0.5">
      <c r="B89"/>
      <c r="C89"/>
      <c r="D89"/>
    </row>
    <row r="90" spans="2:4" x14ac:dyDescent="0.5">
      <c r="B90"/>
      <c r="C90"/>
      <c r="D90"/>
    </row>
    <row r="91" spans="2:4" x14ac:dyDescent="0.5">
      <c r="B91"/>
      <c r="C91"/>
      <c r="D91"/>
    </row>
    <row r="92" spans="2:4" x14ac:dyDescent="0.5">
      <c r="B92"/>
      <c r="C92"/>
      <c r="D92"/>
    </row>
    <row r="93" spans="2:4" x14ac:dyDescent="0.5">
      <c r="B93"/>
      <c r="C93"/>
      <c r="D93"/>
    </row>
    <row r="94" spans="2:4" x14ac:dyDescent="0.5">
      <c r="B94"/>
      <c r="C94"/>
      <c r="D94"/>
    </row>
    <row r="95" spans="2:4" x14ac:dyDescent="0.5">
      <c r="B95"/>
      <c r="C95"/>
      <c r="D95"/>
    </row>
    <row r="96" spans="2:4" x14ac:dyDescent="0.5">
      <c r="B96"/>
      <c r="C96"/>
      <c r="D96"/>
    </row>
    <row r="97" spans="2:4" x14ac:dyDescent="0.5">
      <c r="B97"/>
      <c r="C97"/>
      <c r="D97"/>
    </row>
    <row r="98" spans="2:4" x14ac:dyDescent="0.5">
      <c r="B98"/>
      <c r="C98"/>
      <c r="D98"/>
    </row>
    <row r="99" spans="2:4" x14ac:dyDescent="0.5">
      <c r="B99"/>
      <c r="C99"/>
      <c r="D99"/>
    </row>
    <row r="100" spans="2:4" x14ac:dyDescent="0.5">
      <c r="B100"/>
      <c r="C100"/>
      <c r="D100"/>
    </row>
    <row r="101" spans="2:4" x14ac:dyDescent="0.5">
      <c r="B101"/>
      <c r="C101"/>
      <c r="D101"/>
    </row>
    <row r="102" spans="2:4" x14ac:dyDescent="0.5">
      <c r="B102"/>
      <c r="C102"/>
      <c r="D102"/>
    </row>
    <row r="103" spans="2:4" x14ac:dyDescent="0.5">
      <c r="B103"/>
      <c r="C103"/>
      <c r="D103"/>
    </row>
    <row r="104" spans="2:4" x14ac:dyDescent="0.5">
      <c r="B104"/>
      <c r="C104"/>
      <c r="D104"/>
    </row>
    <row r="105" spans="2:4" x14ac:dyDescent="0.5">
      <c r="B105"/>
      <c r="C105"/>
      <c r="D105"/>
    </row>
    <row r="106" spans="2:4" x14ac:dyDescent="0.5">
      <c r="B106"/>
      <c r="C106"/>
      <c r="D106"/>
    </row>
    <row r="107" spans="2:4" x14ac:dyDescent="0.5">
      <c r="B107"/>
      <c r="C107"/>
      <c r="D107"/>
    </row>
    <row r="108" spans="2:4" x14ac:dyDescent="0.5">
      <c r="B108"/>
      <c r="C108"/>
      <c r="D108"/>
    </row>
    <row r="109" spans="2:4" x14ac:dyDescent="0.5">
      <c r="B109"/>
      <c r="C109"/>
      <c r="D109"/>
    </row>
    <row r="110" spans="2:4" x14ac:dyDescent="0.5">
      <c r="B110"/>
      <c r="C110"/>
      <c r="D110"/>
    </row>
    <row r="111" spans="2:4" x14ac:dyDescent="0.5">
      <c r="B111"/>
      <c r="C111"/>
      <c r="D111"/>
    </row>
    <row r="112" spans="2:4" x14ac:dyDescent="0.5">
      <c r="B112"/>
      <c r="C112"/>
      <c r="D112"/>
    </row>
    <row r="113" spans="2:4" x14ac:dyDescent="0.5">
      <c r="B113"/>
      <c r="C113"/>
      <c r="D113"/>
    </row>
    <row r="114" spans="2:4" x14ac:dyDescent="0.5">
      <c r="B114"/>
      <c r="C114"/>
      <c r="D114"/>
    </row>
    <row r="115" spans="2:4" x14ac:dyDescent="0.5">
      <c r="B115"/>
      <c r="C115"/>
      <c r="D115"/>
    </row>
    <row r="116" spans="2:4" x14ac:dyDescent="0.5">
      <c r="B116"/>
      <c r="C116"/>
      <c r="D116"/>
    </row>
    <row r="117" spans="2:4" x14ac:dyDescent="0.5">
      <c r="B117"/>
      <c r="C117"/>
      <c r="D117"/>
    </row>
    <row r="118" spans="2:4" x14ac:dyDescent="0.5">
      <c r="B118"/>
      <c r="C118"/>
      <c r="D118"/>
    </row>
    <row r="119" spans="2:4" x14ac:dyDescent="0.5">
      <c r="B119"/>
      <c r="C119"/>
      <c r="D119"/>
    </row>
    <row r="120" spans="2:4" x14ac:dyDescent="0.5">
      <c r="B120"/>
      <c r="C120"/>
      <c r="D120"/>
    </row>
    <row r="121" spans="2:4" x14ac:dyDescent="0.5">
      <c r="B121"/>
      <c r="C121"/>
      <c r="D121"/>
    </row>
    <row r="122" spans="2:4" x14ac:dyDescent="0.5">
      <c r="B122"/>
      <c r="C122"/>
      <c r="D122"/>
    </row>
    <row r="123" spans="2:4" x14ac:dyDescent="0.5">
      <c r="B123"/>
      <c r="C123"/>
      <c r="D123"/>
    </row>
    <row r="124" spans="2:4" x14ac:dyDescent="0.5">
      <c r="B124"/>
      <c r="C124"/>
      <c r="D124"/>
    </row>
    <row r="125" spans="2:4" x14ac:dyDescent="0.5">
      <c r="B125"/>
      <c r="C125"/>
      <c r="D125"/>
    </row>
    <row r="126" spans="2:4" x14ac:dyDescent="0.5">
      <c r="B126"/>
      <c r="C126"/>
      <c r="D126"/>
    </row>
    <row r="127" spans="2:4" x14ac:dyDescent="0.5">
      <c r="B127"/>
      <c r="C127"/>
      <c r="D127"/>
    </row>
    <row r="128" spans="2:4" x14ac:dyDescent="0.5">
      <c r="B128"/>
      <c r="C128"/>
      <c r="D128"/>
    </row>
    <row r="129" spans="2:4" x14ac:dyDescent="0.5">
      <c r="B129"/>
      <c r="C129"/>
      <c r="D129"/>
    </row>
    <row r="130" spans="2:4" x14ac:dyDescent="0.5">
      <c r="B130"/>
      <c r="C130"/>
      <c r="D130"/>
    </row>
    <row r="131" spans="2:4" x14ac:dyDescent="0.5">
      <c r="B131"/>
      <c r="C131"/>
      <c r="D131"/>
    </row>
    <row r="132" spans="2:4" x14ac:dyDescent="0.5">
      <c r="B132"/>
      <c r="C132"/>
      <c r="D132"/>
    </row>
    <row r="133" spans="2:4" x14ac:dyDescent="0.5">
      <c r="B133"/>
      <c r="C133"/>
      <c r="D133"/>
    </row>
    <row r="134" spans="2:4" x14ac:dyDescent="0.5">
      <c r="B134"/>
      <c r="C134"/>
      <c r="D134"/>
    </row>
    <row r="135" spans="2:4" x14ac:dyDescent="0.5">
      <c r="B135"/>
      <c r="C135"/>
      <c r="D135"/>
    </row>
    <row r="136" spans="2:4" x14ac:dyDescent="0.5">
      <c r="B136"/>
      <c r="C136"/>
      <c r="D136"/>
    </row>
    <row r="137" spans="2:4" x14ac:dyDescent="0.5">
      <c r="B137"/>
      <c r="C137"/>
      <c r="D137"/>
    </row>
    <row r="138" spans="2:4" x14ac:dyDescent="0.5">
      <c r="B138"/>
      <c r="C138"/>
      <c r="D138"/>
    </row>
    <row r="139" spans="2:4" x14ac:dyDescent="0.5">
      <c r="B139"/>
      <c r="C139"/>
      <c r="D139"/>
    </row>
    <row r="140" spans="2:4" x14ac:dyDescent="0.5">
      <c r="B140"/>
      <c r="C140"/>
      <c r="D140"/>
    </row>
    <row r="141" spans="2:4" x14ac:dyDescent="0.5">
      <c r="B141"/>
      <c r="C141"/>
      <c r="D141"/>
    </row>
    <row r="142" spans="2:4" x14ac:dyDescent="0.5">
      <c r="B142"/>
      <c r="C142"/>
      <c r="D142"/>
    </row>
    <row r="143" spans="2:4" x14ac:dyDescent="0.5">
      <c r="B143"/>
      <c r="C143"/>
      <c r="D143"/>
    </row>
    <row r="144" spans="2:4" x14ac:dyDescent="0.5">
      <c r="B144"/>
      <c r="C144"/>
      <c r="D144"/>
    </row>
    <row r="145" spans="2:4" x14ac:dyDescent="0.5">
      <c r="B145"/>
      <c r="C145"/>
      <c r="D145"/>
    </row>
    <row r="146" spans="2:4" x14ac:dyDescent="0.5">
      <c r="B146"/>
      <c r="C146"/>
      <c r="D146"/>
    </row>
    <row r="147" spans="2:4" x14ac:dyDescent="0.5">
      <c r="B147"/>
      <c r="C147"/>
      <c r="D147"/>
    </row>
    <row r="148" spans="2:4" x14ac:dyDescent="0.5">
      <c r="B148"/>
      <c r="C148"/>
      <c r="D148"/>
    </row>
    <row r="149" spans="2:4" x14ac:dyDescent="0.5">
      <c r="B149"/>
      <c r="C149"/>
      <c r="D149"/>
    </row>
    <row r="150" spans="2:4" x14ac:dyDescent="0.5">
      <c r="B150"/>
      <c r="C150"/>
      <c r="D150"/>
    </row>
    <row r="151" spans="2:4" x14ac:dyDescent="0.5">
      <c r="B151"/>
      <c r="C151"/>
      <c r="D151"/>
    </row>
    <row r="152" spans="2:4" x14ac:dyDescent="0.5">
      <c r="B152"/>
      <c r="C152"/>
      <c r="D152"/>
    </row>
    <row r="153" spans="2:4" x14ac:dyDescent="0.5">
      <c r="B153"/>
      <c r="C153"/>
      <c r="D153"/>
    </row>
    <row r="154" spans="2:4" x14ac:dyDescent="0.5">
      <c r="B154"/>
      <c r="C154"/>
      <c r="D154"/>
    </row>
    <row r="155" spans="2:4" x14ac:dyDescent="0.5">
      <c r="B155"/>
      <c r="C155"/>
      <c r="D155"/>
    </row>
    <row r="156" spans="2:4" x14ac:dyDescent="0.5">
      <c r="B156"/>
      <c r="C156"/>
      <c r="D156"/>
    </row>
    <row r="157" spans="2:4" x14ac:dyDescent="0.5">
      <c r="B157"/>
      <c r="C157"/>
      <c r="D157"/>
    </row>
    <row r="158" spans="2:4" x14ac:dyDescent="0.5">
      <c r="B158"/>
      <c r="C158"/>
      <c r="D158"/>
    </row>
    <row r="159" spans="2:4" x14ac:dyDescent="0.5">
      <c r="B159"/>
      <c r="C159"/>
      <c r="D159"/>
    </row>
    <row r="160" spans="2:4" x14ac:dyDescent="0.5">
      <c r="B160"/>
      <c r="C160"/>
      <c r="D160"/>
    </row>
    <row r="161" spans="2:4" x14ac:dyDescent="0.5">
      <c r="B161"/>
      <c r="C161"/>
      <c r="D161"/>
    </row>
    <row r="162" spans="2:4" x14ac:dyDescent="0.5">
      <c r="B162"/>
      <c r="C162"/>
      <c r="D162"/>
    </row>
    <row r="163" spans="2:4" x14ac:dyDescent="0.5">
      <c r="B163"/>
      <c r="C163"/>
      <c r="D163"/>
    </row>
    <row r="164" spans="2:4" x14ac:dyDescent="0.5">
      <c r="B164"/>
      <c r="C164"/>
      <c r="D164"/>
    </row>
    <row r="165" spans="2:4" x14ac:dyDescent="0.5">
      <c r="B165"/>
      <c r="C165"/>
      <c r="D165"/>
    </row>
    <row r="166" spans="2:4" x14ac:dyDescent="0.5">
      <c r="B166"/>
      <c r="C166"/>
      <c r="D166"/>
    </row>
    <row r="167" spans="2:4" x14ac:dyDescent="0.5">
      <c r="B167"/>
      <c r="C167"/>
      <c r="D167"/>
    </row>
    <row r="168" spans="2:4" x14ac:dyDescent="0.5">
      <c r="B168"/>
      <c r="C168"/>
      <c r="D168"/>
    </row>
    <row r="169" spans="2:4" x14ac:dyDescent="0.5">
      <c r="B169"/>
      <c r="C169"/>
      <c r="D169"/>
    </row>
    <row r="170" spans="2:4" x14ac:dyDescent="0.5">
      <c r="B170"/>
      <c r="C170"/>
      <c r="D170"/>
    </row>
    <row r="171" spans="2:4" x14ac:dyDescent="0.5">
      <c r="B171"/>
      <c r="C171"/>
      <c r="D171"/>
    </row>
    <row r="172" spans="2:4" x14ac:dyDescent="0.5">
      <c r="B172"/>
      <c r="C172"/>
      <c r="D172"/>
    </row>
    <row r="173" spans="2:4" x14ac:dyDescent="0.5">
      <c r="B173"/>
      <c r="C173"/>
      <c r="D173"/>
    </row>
    <row r="174" spans="2:4" x14ac:dyDescent="0.5">
      <c r="B174"/>
      <c r="C174"/>
      <c r="D174"/>
    </row>
    <row r="175" spans="2:4" x14ac:dyDescent="0.5">
      <c r="B175"/>
      <c r="C175"/>
      <c r="D175"/>
    </row>
    <row r="176" spans="2:4" x14ac:dyDescent="0.5">
      <c r="B176"/>
      <c r="C176"/>
      <c r="D176"/>
    </row>
    <row r="177" spans="2:4" x14ac:dyDescent="0.5">
      <c r="B177"/>
      <c r="C177"/>
      <c r="D177"/>
    </row>
    <row r="178" spans="2:4" x14ac:dyDescent="0.5">
      <c r="B178"/>
      <c r="C178"/>
      <c r="D178"/>
    </row>
    <row r="179" spans="2:4" x14ac:dyDescent="0.5">
      <c r="B179"/>
      <c r="C179"/>
      <c r="D179"/>
    </row>
    <row r="180" spans="2:4" x14ac:dyDescent="0.5">
      <c r="B180"/>
      <c r="C180"/>
      <c r="D180"/>
    </row>
    <row r="181" spans="2:4" x14ac:dyDescent="0.5">
      <c r="B181"/>
      <c r="C181"/>
      <c r="D181"/>
    </row>
    <row r="182" spans="2:4" x14ac:dyDescent="0.5">
      <c r="B182"/>
      <c r="C182"/>
      <c r="D182"/>
    </row>
    <row r="183" spans="2:4" x14ac:dyDescent="0.5">
      <c r="B183"/>
      <c r="C183"/>
      <c r="D183"/>
    </row>
    <row r="184" spans="2:4" x14ac:dyDescent="0.5">
      <c r="B184"/>
      <c r="C184"/>
      <c r="D184"/>
    </row>
    <row r="185" spans="2:4" x14ac:dyDescent="0.5">
      <c r="B185"/>
      <c r="C185"/>
      <c r="D185"/>
    </row>
    <row r="186" spans="2:4" x14ac:dyDescent="0.5">
      <c r="B186"/>
      <c r="C186"/>
      <c r="D186"/>
    </row>
    <row r="187" spans="2:4" x14ac:dyDescent="0.5">
      <c r="B187"/>
      <c r="C187"/>
      <c r="D187"/>
    </row>
    <row r="188" spans="2:4" x14ac:dyDescent="0.5">
      <c r="B188"/>
      <c r="C188"/>
      <c r="D188"/>
    </row>
    <row r="189" spans="2:4" x14ac:dyDescent="0.5">
      <c r="B189"/>
      <c r="C189"/>
      <c r="D189"/>
    </row>
    <row r="190" spans="2:4" x14ac:dyDescent="0.5">
      <c r="B190"/>
      <c r="C190"/>
      <c r="D190"/>
    </row>
    <row r="191" spans="2:4" x14ac:dyDescent="0.5">
      <c r="B191"/>
      <c r="C191"/>
      <c r="D191"/>
    </row>
    <row r="192" spans="2:4" x14ac:dyDescent="0.5">
      <c r="B192"/>
      <c r="C192"/>
      <c r="D192"/>
    </row>
    <row r="193" spans="2:4" x14ac:dyDescent="0.5">
      <c r="B193"/>
      <c r="C193"/>
      <c r="D193"/>
    </row>
    <row r="194" spans="2:4" x14ac:dyDescent="0.5">
      <c r="B194"/>
      <c r="C194"/>
      <c r="D194"/>
    </row>
    <row r="195" spans="2:4" x14ac:dyDescent="0.5">
      <c r="B195"/>
      <c r="C195"/>
      <c r="D195"/>
    </row>
    <row r="196" spans="2:4" x14ac:dyDescent="0.5">
      <c r="B196"/>
      <c r="C196"/>
      <c r="D196"/>
    </row>
    <row r="197" spans="2:4" x14ac:dyDescent="0.5">
      <c r="B197"/>
      <c r="C197"/>
      <c r="D197"/>
    </row>
    <row r="198" spans="2:4" x14ac:dyDescent="0.5">
      <c r="B198"/>
      <c r="C198"/>
      <c r="D198"/>
    </row>
    <row r="199" spans="2:4" x14ac:dyDescent="0.5">
      <c r="B199"/>
      <c r="C199"/>
      <c r="D199"/>
    </row>
    <row r="200" spans="2:4" x14ac:dyDescent="0.5">
      <c r="B200"/>
      <c r="C200"/>
      <c r="D200"/>
    </row>
    <row r="201" spans="2:4" x14ac:dyDescent="0.5">
      <c r="B201"/>
      <c r="C201"/>
      <c r="D201"/>
    </row>
    <row r="202" spans="2:4" x14ac:dyDescent="0.5">
      <c r="B202"/>
      <c r="C202"/>
      <c r="D202"/>
    </row>
    <row r="203" spans="2:4" x14ac:dyDescent="0.5">
      <c r="B203"/>
      <c r="C203"/>
      <c r="D203"/>
    </row>
    <row r="204" spans="2:4" x14ac:dyDescent="0.5">
      <c r="B204"/>
      <c r="C204"/>
      <c r="D204"/>
    </row>
    <row r="205" spans="2:4" x14ac:dyDescent="0.5">
      <c r="B205"/>
      <c r="C205"/>
      <c r="D205"/>
    </row>
    <row r="206" spans="2:4" x14ac:dyDescent="0.5">
      <c r="B206"/>
      <c r="C206"/>
      <c r="D206"/>
    </row>
    <row r="207" spans="2:4" x14ac:dyDescent="0.5">
      <c r="B207"/>
      <c r="C207"/>
      <c r="D207"/>
    </row>
    <row r="208" spans="2:4" x14ac:dyDescent="0.5">
      <c r="B208"/>
      <c r="C208"/>
      <c r="D208"/>
    </row>
    <row r="209" spans="2:4" x14ac:dyDescent="0.5">
      <c r="B209"/>
      <c r="C209"/>
      <c r="D209"/>
    </row>
    <row r="210" spans="2:4" x14ac:dyDescent="0.5">
      <c r="B210"/>
      <c r="C210"/>
      <c r="D210"/>
    </row>
    <row r="211" spans="2:4" x14ac:dyDescent="0.5">
      <c r="B211"/>
      <c r="C211"/>
      <c r="D211"/>
    </row>
    <row r="212" spans="2:4" x14ac:dyDescent="0.5">
      <c r="B212"/>
      <c r="C212"/>
      <c r="D212"/>
    </row>
    <row r="213" spans="2:4" x14ac:dyDescent="0.5">
      <c r="B213"/>
      <c r="C213"/>
      <c r="D213"/>
    </row>
    <row r="214" spans="2:4" x14ac:dyDescent="0.5">
      <c r="B214"/>
      <c r="C214"/>
      <c r="D214"/>
    </row>
    <row r="215" spans="2:4" x14ac:dyDescent="0.5">
      <c r="B215"/>
      <c r="C215"/>
      <c r="D215"/>
    </row>
    <row r="216" spans="2:4" x14ac:dyDescent="0.5">
      <c r="B216"/>
      <c r="C216"/>
      <c r="D216"/>
    </row>
    <row r="217" spans="2:4" x14ac:dyDescent="0.5">
      <c r="B217"/>
      <c r="C217"/>
      <c r="D217"/>
    </row>
    <row r="218" spans="2:4" x14ac:dyDescent="0.5">
      <c r="B218"/>
      <c r="C218"/>
      <c r="D218"/>
    </row>
    <row r="219" spans="2:4" x14ac:dyDescent="0.5">
      <c r="B219"/>
      <c r="C219"/>
      <c r="D219"/>
    </row>
    <row r="220" spans="2:4" x14ac:dyDescent="0.5">
      <c r="B220"/>
      <c r="C220"/>
      <c r="D220"/>
    </row>
    <row r="221" spans="2:4" x14ac:dyDescent="0.5">
      <c r="B221"/>
      <c r="C221"/>
      <c r="D221"/>
    </row>
    <row r="222" spans="2:4" x14ac:dyDescent="0.5">
      <c r="B222"/>
      <c r="C222"/>
      <c r="D222"/>
    </row>
    <row r="223" spans="2:4" x14ac:dyDescent="0.5">
      <c r="B223"/>
      <c r="C223"/>
      <c r="D223"/>
    </row>
    <row r="224" spans="2:4" x14ac:dyDescent="0.5">
      <c r="B224"/>
      <c r="C224"/>
      <c r="D224"/>
    </row>
    <row r="225" spans="2:4" x14ac:dyDescent="0.5">
      <c r="B225"/>
      <c r="C225"/>
      <c r="D225"/>
    </row>
    <row r="226" spans="2:4" x14ac:dyDescent="0.5">
      <c r="B226"/>
      <c r="C226"/>
      <c r="D226"/>
    </row>
    <row r="227" spans="2:4" x14ac:dyDescent="0.5">
      <c r="B227"/>
      <c r="C227"/>
      <c r="D227"/>
    </row>
    <row r="228" spans="2:4" x14ac:dyDescent="0.5">
      <c r="B228"/>
      <c r="C228"/>
      <c r="D228"/>
    </row>
    <row r="229" spans="2:4" x14ac:dyDescent="0.5">
      <c r="B229"/>
      <c r="C229"/>
      <c r="D229"/>
    </row>
    <row r="230" spans="2:4" x14ac:dyDescent="0.5">
      <c r="B230"/>
      <c r="C230"/>
      <c r="D230"/>
    </row>
    <row r="231" spans="2:4" x14ac:dyDescent="0.5">
      <c r="B231"/>
      <c r="C231"/>
      <c r="D231"/>
    </row>
    <row r="232" spans="2:4" x14ac:dyDescent="0.5">
      <c r="B232"/>
      <c r="C232"/>
      <c r="D232"/>
    </row>
    <row r="233" spans="2:4" x14ac:dyDescent="0.5">
      <c r="B233"/>
      <c r="C233"/>
      <c r="D233"/>
    </row>
    <row r="234" spans="2:4" x14ac:dyDescent="0.5">
      <c r="B234"/>
      <c r="C234"/>
      <c r="D234"/>
    </row>
    <row r="235" spans="2:4" x14ac:dyDescent="0.5">
      <c r="B235"/>
      <c r="C235"/>
      <c r="D235"/>
    </row>
    <row r="236" spans="2:4" x14ac:dyDescent="0.5">
      <c r="B236"/>
      <c r="C236"/>
      <c r="D236"/>
    </row>
    <row r="237" spans="2:4" x14ac:dyDescent="0.5">
      <c r="B237"/>
      <c r="C237"/>
      <c r="D237"/>
    </row>
    <row r="238" spans="2:4" x14ac:dyDescent="0.5">
      <c r="B238"/>
      <c r="C238"/>
      <c r="D238"/>
    </row>
    <row r="239" spans="2:4" x14ac:dyDescent="0.5">
      <c r="B239"/>
      <c r="C239"/>
      <c r="D239"/>
    </row>
    <row r="240" spans="2:4" x14ac:dyDescent="0.5">
      <c r="B240"/>
      <c r="C240"/>
      <c r="D240"/>
    </row>
    <row r="241" spans="2:4" x14ac:dyDescent="0.5">
      <c r="B241"/>
      <c r="C241"/>
      <c r="D241"/>
    </row>
    <row r="242" spans="2:4" x14ac:dyDescent="0.5">
      <c r="B242"/>
      <c r="C242"/>
      <c r="D242"/>
    </row>
    <row r="243" spans="2:4" x14ac:dyDescent="0.5">
      <c r="B243"/>
      <c r="C243"/>
      <c r="D243"/>
    </row>
    <row r="244" spans="2:4" x14ac:dyDescent="0.5">
      <c r="B244"/>
      <c r="C244"/>
      <c r="D244"/>
    </row>
    <row r="245" spans="2:4" x14ac:dyDescent="0.5">
      <c r="B245"/>
      <c r="C245"/>
      <c r="D245"/>
    </row>
    <row r="246" spans="2:4" x14ac:dyDescent="0.5">
      <c r="B246"/>
      <c r="C246"/>
      <c r="D246"/>
    </row>
    <row r="247" spans="2:4" x14ac:dyDescent="0.5">
      <c r="B247"/>
      <c r="C247"/>
      <c r="D247"/>
    </row>
    <row r="248" spans="2:4" x14ac:dyDescent="0.5">
      <c r="B248"/>
      <c r="C248"/>
      <c r="D248"/>
    </row>
    <row r="249" spans="2:4" x14ac:dyDescent="0.5">
      <c r="B249"/>
      <c r="C249"/>
      <c r="D249"/>
    </row>
    <row r="250" spans="2:4" x14ac:dyDescent="0.5">
      <c r="B250"/>
      <c r="C250"/>
      <c r="D250"/>
    </row>
    <row r="251" spans="2:4" x14ac:dyDescent="0.5">
      <c r="B251"/>
      <c r="C251"/>
      <c r="D251"/>
    </row>
    <row r="252" spans="2:4" x14ac:dyDescent="0.5">
      <c r="B252"/>
      <c r="C252"/>
      <c r="D252"/>
    </row>
    <row r="253" spans="2:4" x14ac:dyDescent="0.5">
      <c r="B253"/>
      <c r="C253"/>
      <c r="D253"/>
    </row>
    <row r="254" spans="2:4" x14ac:dyDescent="0.5">
      <c r="B254"/>
      <c r="C254"/>
      <c r="D254"/>
    </row>
    <row r="255" spans="2:4" x14ac:dyDescent="0.5">
      <c r="B255"/>
      <c r="C255"/>
      <c r="D255"/>
    </row>
    <row r="256" spans="2:4" x14ac:dyDescent="0.5">
      <c r="B256"/>
      <c r="C256"/>
      <c r="D256"/>
    </row>
    <row r="257" spans="2:4" x14ac:dyDescent="0.5">
      <c r="B257"/>
      <c r="C257"/>
      <c r="D257"/>
    </row>
    <row r="258" spans="2:4" x14ac:dyDescent="0.5">
      <c r="B258"/>
      <c r="C258"/>
      <c r="D258"/>
    </row>
    <row r="259" spans="2:4" x14ac:dyDescent="0.5">
      <c r="B259"/>
      <c r="C259"/>
    </row>
    <row r="260" spans="2:4" x14ac:dyDescent="0.5">
      <c r="B260"/>
      <c r="C260"/>
    </row>
    <row r="261" spans="2:4" x14ac:dyDescent="0.5">
      <c r="B261"/>
      <c r="C261"/>
    </row>
    <row r="262" spans="2:4" x14ac:dyDescent="0.5">
      <c r="B262"/>
      <c r="C262"/>
    </row>
    <row r="263" spans="2:4" x14ac:dyDescent="0.5">
      <c r="B263"/>
      <c r="C263"/>
    </row>
    <row r="264" spans="2:4" x14ac:dyDescent="0.5">
      <c r="B264"/>
      <c r="C264"/>
    </row>
    <row r="265" spans="2:4" x14ac:dyDescent="0.5">
      <c r="B265"/>
      <c r="C265"/>
    </row>
    <row r="266" spans="2:4" x14ac:dyDescent="0.5">
      <c r="B266"/>
      <c r="C266"/>
    </row>
    <row r="267" spans="2:4" x14ac:dyDescent="0.5">
      <c r="B267"/>
      <c r="C267"/>
    </row>
    <row r="268" spans="2:4" x14ac:dyDescent="0.5">
      <c r="B268"/>
      <c r="C268"/>
    </row>
    <row r="269" spans="2:4" x14ac:dyDescent="0.5">
      <c r="B269"/>
      <c r="C269"/>
    </row>
    <row r="270" spans="2:4" x14ac:dyDescent="0.5">
      <c r="B270"/>
      <c r="C270"/>
    </row>
    <row r="271" spans="2:4" x14ac:dyDescent="0.5">
      <c r="B271"/>
      <c r="C271"/>
    </row>
    <row r="272" spans="2:4" x14ac:dyDescent="0.5">
      <c r="B272"/>
      <c r="C272"/>
    </row>
    <row r="273" spans="2:3" x14ac:dyDescent="0.5">
      <c r="B273"/>
      <c r="C273"/>
    </row>
    <row r="274" spans="2:3" x14ac:dyDescent="0.5">
      <c r="B274"/>
      <c r="C274"/>
    </row>
    <row r="275" spans="2:3" x14ac:dyDescent="0.5">
      <c r="B275"/>
      <c r="C275"/>
    </row>
    <row r="276" spans="2:3" x14ac:dyDescent="0.5">
      <c r="B276"/>
      <c r="C276"/>
    </row>
    <row r="277" spans="2:3" x14ac:dyDescent="0.5">
      <c r="B277"/>
      <c r="C277"/>
    </row>
    <row r="278" spans="2:3" x14ac:dyDescent="0.5">
      <c r="B278"/>
      <c r="C278"/>
    </row>
    <row r="279" spans="2:3" x14ac:dyDescent="0.5">
      <c r="B279"/>
      <c r="C279"/>
    </row>
    <row r="280" spans="2:3" x14ac:dyDescent="0.5">
      <c r="B280"/>
      <c r="C280"/>
    </row>
    <row r="281" spans="2:3" x14ac:dyDescent="0.5">
      <c r="B281"/>
      <c r="C281"/>
    </row>
    <row r="282" spans="2:3" x14ac:dyDescent="0.5">
      <c r="B282"/>
      <c r="C282"/>
    </row>
    <row r="283" spans="2:3" x14ac:dyDescent="0.5">
      <c r="B283"/>
      <c r="C283"/>
    </row>
    <row r="284" spans="2:3" x14ac:dyDescent="0.5">
      <c r="B284"/>
      <c r="C284"/>
    </row>
    <row r="285" spans="2:3" x14ac:dyDescent="0.5">
      <c r="B285"/>
      <c r="C285"/>
    </row>
    <row r="286" spans="2:3" x14ac:dyDescent="0.5">
      <c r="B286"/>
      <c r="C286"/>
    </row>
    <row r="287" spans="2:3" x14ac:dyDescent="0.5">
      <c r="B287"/>
      <c r="C287"/>
    </row>
    <row r="288" spans="2:3" x14ac:dyDescent="0.5">
      <c r="B288"/>
      <c r="C288"/>
    </row>
    <row r="289" spans="2:3" x14ac:dyDescent="0.5">
      <c r="B289"/>
      <c r="C289"/>
    </row>
    <row r="290" spans="2:3" x14ac:dyDescent="0.5">
      <c r="B290"/>
      <c r="C290"/>
    </row>
    <row r="291" spans="2:3" x14ac:dyDescent="0.5">
      <c r="B291"/>
      <c r="C291"/>
    </row>
    <row r="292" spans="2:3" x14ac:dyDescent="0.5">
      <c r="B292"/>
      <c r="C292"/>
    </row>
    <row r="293" spans="2:3" x14ac:dyDescent="0.5">
      <c r="B293"/>
      <c r="C293"/>
    </row>
    <row r="294" spans="2:3" x14ac:dyDescent="0.5">
      <c r="B294"/>
      <c r="C294"/>
    </row>
    <row r="295" spans="2:3" x14ac:dyDescent="0.5">
      <c r="B295"/>
      <c r="C295"/>
    </row>
    <row r="296" spans="2:3" x14ac:dyDescent="0.5">
      <c r="B296"/>
      <c r="C296"/>
    </row>
    <row r="297" spans="2:3" x14ac:dyDescent="0.5">
      <c r="B297"/>
      <c r="C297"/>
    </row>
    <row r="298" spans="2:3" x14ac:dyDescent="0.5">
      <c r="B298"/>
      <c r="C298"/>
    </row>
    <row r="299" spans="2:3" x14ac:dyDescent="0.5">
      <c r="B299"/>
      <c r="C299"/>
    </row>
    <row r="300" spans="2:3" x14ac:dyDescent="0.5">
      <c r="B300"/>
      <c r="C300"/>
    </row>
    <row r="301" spans="2:3" x14ac:dyDescent="0.5">
      <c r="B301"/>
      <c r="C301"/>
    </row>
    <row r="302" spans="2:3" x14ac:dyDescent="0.5">
      <c r="B302"/>
      <c r="C302"/>
    </row>
    <row r="303" spans="2:3" x14ac:dyDescent="0.5">
      <c r="B303"/>
      <c r="C303"/>
    </row>
    <row r="304" spans="2:3" x14ac:dyDescent="0.5">
      <c r="B304"/>
      <c r="C304"/>
    </row>
    <row r="305" spans="2:3" x14ac:dyDescent="0.5">
      <c r="B305"/>
      <c r="C305"/>
    </row>
    <row r="306" spans="2:3" x14ac:dyDescent="0.5">
      <c r="B306"/>
      <c r="C306"/>
    </row>
    <row r="307" spans="2:3" x14ac:dyDescent="0.5">
      <c r="B307"/>
      <c r="C307"/>
    </row>
    <row r="308" spans="2:3" x14ac:dyDescent="0.5">
      <c r="B308"/>
      <c r="C308"/>
    </row>
    <row r="309" spans="2:3" x14ac:dyDescent="0.5">
      <c r="B309"/>
      <c r="C309"/>
    </row>
    <row r="310" spans="2:3" x14ac:dyDescent="0.5">
      <c r="B310"/>
      <c r="C310"/>
    </row>
    <row r="311" spans="2:3" x14ac:dyDescent="0.5">
      <c r="B311"/>
      <c r="C311"/>
    </row>
    <row r="312" spans="2:3" x14ac:dyDescent="0.5">
      <c r="B312"/>
      <c r="C312"/>
    </row>
    <row r="313" spans="2:3" x14ac:dyDescent="0.5">
      <c r="B313"/>
      <c r="C313"/>
    </row>
    <row r="314" spans="2:3" x14ac:dyDescent="0.5">
      <c r="B314"/>
      <c r="C314"/>
    </row>
    <row r="315" spans="2:3" x14ac:dyDescent="0.5">
      <c r="B315"/>
      <c r="C315"/>
    </row>
    <row r="316" spans="2:3" x14ac:dyDescent="0.5">
      <c r="B316"/>
      <c r="C316"/>
    </row>
    <row r="317" spans="2:3" x14ac:dyDescent="0.5">
      <c r="B317"/>
      <c r="C317"/>
    </row>
    <row r="318" spans="2:3" x14ac:dyDescent="0.5">
      <c r="B318"/>
      <c r="C318"/>
    </row>
    <row r="319" spans="2:3" x14ac:dyDescent="0.5">
      <c r="B319"/>
      <c r="C319"/>
    </row>
    <row r="320" spans="2:3" x14ac:dyDescent="0.5">
      <c r="B320"/>
      <c r="C320"/>
    </row>
    <row r="321" spans="2:3" x14ac:dyDescent="0.5">
      <c r="B321"/>
      <c r="C321"/>
    </row>
    <row r="322" spans="2:3" x14ac:dyDescent="0.5">
      <c r="B322"/>
      <c r="C322"/>
    </row>
    <row r="323" spans="2:3" x14ac:dyDescent="0.5">
      <c r="B323"/>
      <c r="C323"/>
    </row>
    <row r="324" spans="2:3" x14ac:dyDescent="0.5">
      <c r="B324"/>
      <c r="C324"/>
    </row>
    <row r="325" spans="2:3" x14ac:dyDescent="0.5">
      <c r="B325"/>
      <c r="C325"/>
    </row>
    <row r="326" spans="2:3" x14ac:dyDescent="0.5">
      <c r="B326"/>
      <c r="C326"/>
    </row>
    <row r="327" spans="2:3" x14ac:dyDescent="0.5">
      <c r="B327"/>
      <c r="C327"/>
    </row>
    <row r="328" spans="2:3" x14ac:dyDescent="0.5">
      <c r="B328"/>
      <c r="C328"/>
    </row>
    <row r="329" spans="2:3" x14ac:dyDescent="0.5">
      <c r="B329"/>
      <c r="C329"/>
    </row>
    <row r="330" spans="2:3" x14ac:dyDescent="0.5">
      <c r="B330"/>
      <c r="C330"/>
    </row>
    <row r="331" spans="2:3" x14ac:dyDescent="0.5">
      <c r="B331"/>
      <c r="C331"/>
    </row>
    <row r="332" spans="2:3" x14ac:dyDescent="0.5">
      <c r="B332"/>
      <c r="C332"/>
    </row>
    <row r="333" spans="2:3" x14ac:dyDescent="0.5">
      <c r="B333"/>
      <c r="C333"/>
    </row>
    <row r="334" spans="2:3" x14ac:dyDescent="0.5">
      <c r="B334"/>
      <c r="C334"/>
    </row>
    <row r="335" spans="2:3" x14ac:dyDescent="0.5">
      <c r="B335"/>
      <c r="C335"/>
    </row>
    <row r="336" spans="2:3" x14ac:dyDescent="0.5">
      <c r="B336"/>
      <c r="C336"/>
    </row>
    <row r="337" spans="2:3" x14ac:dyDescent="0.5">
      <c r="B337"/>
      <c r="C337"/>
    </row>
    <row r="338" spans="2:3" x14ac:dyDescent="0.5">
      <c r="B338"/>
      <c r="C338"/>
    </row>
    <row r="339" spans="2:3" x14ac:dyDescent="0.5">
      <c r="B339"/>
      <c r="C339"/>
    </row>
    <row r="340" spans="2:3" x14ac:dyDescent="0.5">
      <c r="B340"/>
      <c r="C340"/>
    </row>
    <row r="341" spans="2:3" x14ac:dyDescent="0.5">
      <c r="B341"/>
      <c r="C341"/>
    </row>
    <row r="342" spans="2:3" x14ac:dyDescent="0.5">
      <c r="B342"/>
      <c r="C342"/>
    </row>
    <row r="343" spans="2:3" x14ac:dyDescent="0.5">
      <c r="B343"/>
      <c r="C343"/>
    </row>
    <row r="344" spans="2:3" x14ac:dyDescent="0.5">
      <c r="B344"/>
      <c r="C344"/>
    </row>
    <row r="345" spans="2:3" x14ac:dyDescent="0.5">
      <c r="B345"/>
      <c r="C345"/>
    </row>
    <row r="346" spans="2:3" x14ac:dyDescent="0.5">
      <c r="B346"/>
      <c r="C346"/>
    </row>
    <row r="347" spans="2:3" x14ac:dyDescent="0.5">
      <c r="B347"/>
      <c r="C347"/>
    </row>
    <row r="348" spans="2:3" x14ac:dyDescent="0.5">
      <c r="B348"/>
      <c r="C348"/>
    </row>
    <row r="349" spans="2:3" x14ac:dyDescent="0.5">
      <c r="B349"/>
      <c r="C349"/>
    </row>
    <row r="350" spans="2:3" x14ac:dyDescent="0.5">
      <c r="B350"/>
      <c r="C350"/>
    </row>
    <row r="351" spans="2:3" x14ac:dyDescent="0.5">
      <c r="B351"/>
      <c r="C351"/>
    </row>
    <row r="352" spans="2:3" x14ac:dyDescent="0.5">
      <c r="B352"/>
      <c r="C352"/>
    </row>
    <row r="353" spans="2:3" x14ac:dyDescent="0.5">
      <c r="B353"/>
      <c r="C353"/>
    </row>
    <row r="354" spans="2:3" x14ac:dyDescent="0.5">
      <c r="B354"/>
      <c r="C354"/>
    </row>
    <row r="355" spans="2:3" x14ac:dyDescent="0.5">
      <c r="B355"/>
      <c r="C355"/>
    </row>
    <row r="356" spans="2:3" x14ac:dyDescent="0.5">
      <c r="B356"/>
      <c r="C356"/>
    </row>
    <row r="357" spans="2:3" x14ac:dyDescent="0.5">
      <c r="B357"/>
      <c r="C357"/>
    </row>
    <row r="358" spans="2:3" x14ac:dyDescent="0.5">
      <c r="B358"/>
      <c r="C358"/>
    </row>
    <row r="359" spans="2:3" x14ac:dyDescent="0.5">
      <c r="B359"/>
      <c r="C359"/>
    </row>
    <row r="360" spans="2:3" x14ac:dyDescent="0.5">
      <c r="B360"/>
      <c r="C360"/>
    </row>
    <row r="361" spans="2:3" x14ac:dyDescent="0.5">
      <c r="B361"/>
      <c r="C361"/>
    </row>
    <row r="362" spans="2:3" x14ac:dyDescent="0.5">
      <c r="B362"/>
      <c r="C362"/>
    </row>
    <row r="363" spans="2:3" x14ac:dyDescent="0.5">
      <c r="B363"/>
      <c r="C363"/>
    </row>
    <row r="364" spans="2:3" x14ac:dyDescent="0.5">
      <c r="B364"/>
      <c r="C364"/>
    </row>
    <row r="365" spans="2:3" x14ac:dyDescent="0.5">
      <c r="B365"/>
      <c r="C365"/>
    </row>
    <row r="366" spans="2:3" x14ac:dyDescent="0.5">
      <c r="B366"/>
      <c r="C366"/>
    </row>
    <row r="367" spans="2:3" x14ac:dyDescent="0.5">
      <c r="B367"/>
      <c r="C367"/>
    </row>
    <row r="368" spans="2:3" x14ac:dyDescent="0.5">
      <c r="B368"/>
      <c r="C368"/>
    </row>
    <row r="369" spans="2:3" x14ac:dyDescent="0.5">
      <c r="B369"/>
      <c r="C369"/>
    </row>
    <row r="370" spans="2:3" x14ac:dyDescent="0.5">
      <c r="B370"/>
      <c r="C370"/>
    </row>
    <row r="371" spans="2:3" x14ac:dyDescent="0.5">
      <c r="B371"/>
      <c r="C371"/>
    </row>
    <row r="372" spans="2:3" x14ac:dyDescent="0.5">
      <c r="B372"/>
      <c r="C372"/>
    </row>
    <row r="373" spans="2:3" x14ac:dyDescent="0.5">
      <c r="B373"/>
      <c r="C373"/>
    </row>
    <row r="374" spans="2:3" x14ac:dyDescent="0.5">
      <c r="B374"/>
      <c r="C374"/>
    </row>
    <row r="375" spans="2:3" x14ac:dyDescent="0.5">
      <c r="B375"/>
      <c r="C375"/>
    </row>
    <row r="376" spans="2:3" x14ac:dyDescent="0.5">
      <c r="B376"/>
      <c r="C376"/>
    </row>
    <row r="377" spans="2:3" x14ac:dyDescent="0.5">
      <c r="B377"/>
      <c r="C377"/>
    </row>
    <row r="378" spans="2:3" x14ac:dyDescent="0.5">
      <c r="B378"/>
      <c r="C378"/>
    </row>
    <row r="379" spans="2:3" x14ac:dyDescent="0.5">
      <c r="B379"/>
      <c r="C379"/>
    </row>
    <row r="380" spans="2:3" x14ac:dyDescent="0.5">
      <c r="B380"/>
      <c r="C380"/>
    </row>
    <row r="381" spans="2:3" x14ac:dyDescent="0.5">
      <c r="B381"/>
      <c r="C381"/>
    </row>
    <row r="382" spans="2:3" x14ac:dyDescent="0.5">
      <c r="B382"/>
      <c r="C382"/>
    </row>
    <row r="383" spans="2:3" x14ac:dyDescent="0.5">
      <c r="B383"/>
      <c r="C383"/>
    </row>
    <row r="384" spans="2:3" x14ac:dyDescent="0.5">
      <c r="B384"/>
      <c r="C384"/>
    </row>
    <row r="385" spans="2:3" x14ac:dyDescent="0.5">
      <c r="B385"/>
      <c r="C385"/>
    </row>
    <row r="386" spans="2:3" x14ac:dyDescent="0.5">
      <c r="B386"/>
      <c r="C386"/>
    </row>
    <row r="387" spans="2:3" x14ac:dyDescent="0.5">
      <c r="B387"/>
      <c r="C387"/>
    </row>
    <row r="388" spans="2:3" x14ac:dyDescent="0.5">
      <c r="B388"/>
      <c r="C388"/>
    </row>
    <row r="389" spans="2:3" x14ac:dyDescent="0.5">
      <c r="B389"/>
      <c r="C389"/>
    </row>
    <row r="390" spans="2:3" x14ac:dyDescent="0.5">
      <c r="B390"/>
      <c r="C390"/>
    </row>
    <row r="391" spans="2:3" x14ac:dyDescent="0.5">
      <c r="B391"/>
      <c r="C391"/>
    </row>
    <row r="392" spans="2:3" x14ac:dyDescent="0.5">
      <c r="B392"/>
      <c r="C392"/>
    </row>
    <row r="393" spans="2:3" x14ac:dyDescent="0.5">
      <c r="B393"/>
      <c r="C393"/>
    </row>
    <row r="394" spans="2:3" x14ac:dyDescent="0.5">
      <c r="B394"/>
      <c r="C394"/>
    </row>
    <row r="395" spans="2:3" x14ac:dyDescent="0.5">
      <c r="B395"/>
      <c r="C395"/>
    </row>
    <row r="396" spans="2:3" x14ac:dyDescent="0.5">
      <c r="B396"/>
      <c r="C396"/>
    </row>
    <row r="397" spans="2:3" x14ac:dyDescent="0.5">
      <c r="B397"/>
      <c r="C397"/>
    </row>
    <row r="398" spans="2:3" x14ac:dyDescent="0.5">
      <c r="B398"/>
      <c r="C398"/>
    </row>
    <row r="399" spans="2:3" x14ac:dyDescent="0.5">
      <c r="B399"/>
      <c r="C399"/>
    </row>
    <row r="400" spans="2:3" x14ac:dyDescent="0.5">
      <c r="B400"/>
      <c r="C400"/>
    </row>
    <row r="401" spans="2:3" x14ac:dyDescent="0.5">
      <c r="B401"/>
      <c r="C401"/>
    </row>
    <row r="402" spans="2:3" x14ac:dyDescent="0.5">
      <c r="B402"/>
      <c r="C402"/>
    </row>
    <row r="403" spans="2:3" x14ac:dyDescent="0.5">
      <c r="B403"/>
      <c r="C403"/>
    </row>
    <row r="404" spans="2:3" x14ac:dyDescent="0.5">
      <c r="B404"/>
      <c r="C404"/>
    </row>
    <row r="405" spans="2:3" x14ac:dyDescent="0.5">
      <c r="B405"/>
      <c r="C405"/>
    </row>
    <row r="406" spans="2:3" x14ac:dyDescent="0.5">
      <c r="B406"/>
      <c r="C406"/>
    </row>
    <row r="407" spans="2:3" x14ac:dyDescent="0.5">
      <c r="B407"/>
      <c r="C407"/>
    </row>
    <row r="408" spans="2:3" x14ac:dyDescent="0.5">
      <c r="B408"/>
      <c r="C408"/>
    </row>
    <row r="409" spans="2:3" x14ac:dyDescent="0.5">
      <c r="B409"/>
      <c r="C409"/>
    </row>
    <row r="410" spans="2:3" x14ac:dyDescent="0.5">
      <c r="B410"/>
      <c r="C410"/>
    </row>
    <row r="411" spans="2:3" x14ac:dyDescent="0.5">
      <c r="B411"/>
      <c r="C411"/>
    </row>
    <row r="412" spans="2:3" x14ac:dyDescent="0.5">
      <c r="B412"/>
      <c r="C412"/>
    </row>
    <row r="413" spans="2:3" x14ac:dyDescent="0.5">
      <c r="B413"/>
      <c r="C413"/>
    </row>
    <row r="414" spans="2:3" x14ac:dyDescent="0.5">
      <c r="B414"/>
      <c r="C414"/>
    </row>
    <row r="415" spans="2:3" x14ac:dyDescent="0.5">
      <c r="B415"/>
      <c r="C415"/>
    </row>
    <row r="416" spans="2:3" x14ac:dyDescent="0.5">
      <c r="B416"/>
      <c r="C416"/>
    </row>
    <row r="417" spans="2:3" x14ac:dyDescent="0.5">
      <c r="B417"/>
      <c r="C417"/>
    </row>
    <row r="418" spans="2:3" x14ac:dyDescent="0.5">
      <c r="B418"/>
      <c r="C418"/>
    </row>
    <row r="419" spans="2:3" x14ac:dyDescent="0.5">
      <c r="B419"/>
      <c r="C419"/>
    </row>
    <row r="420" spans="2:3" x14ac:dyDescent="0.5">
      <c r="B420"/>
      <c r="C420"/>
    </row>
    <row r="421" spans="2:3" x14ac:dyDescent="0.5">
      <c r="B421"/>
      <c r="C421"/>
    </row>
    <row r="422" spans="2:3" x14ac:dyDescent="0.5">
      <c r="B422"/>
      <c r="C422"/>
    </row>
    <row r="423" spans="2:3" x14ac:dyDescent="0.5">
      <c r="B423"/>
      <c r="C423"/>
    </row>
    <row r="424" spans="2:3" x14ac:dyDescent="0.5">
      <c r="B424"/>
      <c r="C424"/>
    </row>
    <row r="425" spans="2:3" x14ac:dyDescent="0.5">
      <c r="B425"/>
      <c r="C425"/>
    </row>
    <row r="426" spans="2:3" x14ac:dyDescent="0.5">
      <c r="B426"/>
      <c r="C426"/>
    </row>
    <row r="427" spans="2:3" x14ac:dyDescent="0.5">
      <c r="B427"/>
      <c r="C427"/>
    </row>
    <row r="428" spans="2:3" x14ac:dyDescent="0.5">
      <c r="B428"/>
      <c r="C428"/>
    </row>
    <row r="429" spans="2:3" x14ac:dyDescent="0.5">
      <c r="B429"/>
      <c r="C429"/>
    </row>
    <row r="430" spans="2:3" x14ac:dyDescent="0.5">
      <c r="B430"/>
      <c r="C430"/>
    </row>
    <row r="431" spans="2:3" x14ac:dyDescent="0.5">
      <c r="B431"/>
      <c r="C431"/>
    </row>
    <row r="432" spans="2:3" x14ac:dyDescent="0.5">
      <c r="B432"/>
      <c r="C432"/>
    </row>
    <row r="433" spans="2:3" x14ac:dyDescent="0.5">
      <c r="B433"/>
      <c r="C433"/>
    </row>
    <row r="434" spans="2:3" x14ac:dyDescent="0.5">
      <c r="B434"/>
      <c r="C434"/>
    </row>
    <row r="435" spans="2:3" x14ac:dyDescent="0.5">
      <c r="B435"/>
      <c r="C435"/>
    </row>
    <row r="436" spans="2:3" x14ac:dyDescent="0.5">
      <c r="B436"/>
      <c r="C436"/>
    </row>
    <row r="437" spans="2:3" x14ac:dyDescent="0.5">
      <c r="B437"/>
      <c r="C437"/>
    </row>
    <row r="438" spans="2:3" x14ac:dyDescent="0.5">
      <c r="B438"/>
      <c r="C438"/>
    </row>
    <row r="439" spans="2:3" x14ac:dyDescent="0.5">
      <c r="B439"/>
      <c r="C439"/>
    </row>
    <row r="440" spans="2:3" x14ac:dyDescent="0.5">
      <c r="B440"/>
      <c r="C440"/>
    </row>
    <row r="441" spans="2:3" x14ac:dyDescent="0.5">
      <c r="B441"/>
      <c r="C441"/>
    </row>
    <row r="442" spans="2:3" x14ac:dyDescent="0.5">
      <c r="B442"/>
      <c r="C442"/>
    </row>
    <row r="443" spans="2:3" x14ac:dyDescent="0.5">
      <c r="B443"/>
      <c r="C443"/>
    </row>
    <row r="444" spans="2:3" x14ac:dyDescent="0.5">
      <c r="B444"/>
      <c r="C444"/>
    </row>
    <row r="445" spans="2:3" x14ac:dyDescent="0.5">
      <c r="B445"/>
      <c r="C445"/>
    </row>
    <row r="446" spans="2:3" x14ac:dyDescent="0.5">
      <c r="B446"/>
      <c r="C446"/>
    </row>
    <row r="447" spans="2:3" x14ac:dyDescent="0.5">
      <c r="B447"/>
      <c r="C447"/>
    </row>
    <row r="448" spans="2:3" x14ac:dyDescent="0.5">
      <c r="B448"/>
      <c r="C448"/>
    </row>
    <row r="449" spans="2:3" x14ac:dyDescent="0.5">
      <c r="B449"/>
      <c r="C449"/>
    </row>
    <row r="450" spans="2:3" x14ac:dyDescent="0.5">
      <c r="B450"/>
      <c r="C450"/>
    </row>
    <row r="451" spans="2:3" x14ac:dyDescent="0.5">
      <c r="B451"/>
      <c r="C451"/>
    </row>
    <row r="452" spans="2:3" x14ac:dyDescent="0.5">
      <c r="B452"/>
      <c r="C452"/>
    </row>
    <row r="453" spans="2:3" x14ac:dyDescent="0.5">
      <c r="B453"/>
      <c r="C453"/>
    </row>
    <row r="454" spans="2:3" x14ac:dyDescent="0.5">
      <c r="B454"/>
      <c r="C454"/>
    </row>
    <row r="455" spans="2:3" x14ac:dyDescent="0.5">
      <c r="B455"/>
      <c r="C455"/>
    </row>
    <row r="456" spans="2:3" x14ac:dyDescent="0.5">
      <c r="B456"/>
      <c r="C456"/>
    </row>
    <row r="457" spans="2:3" x14ac:dyDescent="0.5">
      <c r="B457"/>
      <c r="C457"/>
    </row>
    <row r="458" spans="2:3" x14ac:dyDescent="0.5">
      <c r="B458"/>
      <c r="C458"/>
    </row>
    <row r="459" spans="2:3" x14ac:dyDescent="0.5">
      <c r="B459"/>
      <c r="C459"/>
    </row>
    <row r="460" spans="2:3" x14ac:dyDescent="0.5">
      <c r="B460"/>
      <c r="C460"/>
    </row>
    <row r="461" spans="2:3" x14ac:dyDescent="0.5">
      <c r="B461"/>
      <c r="C461"/>
    </row>
    <row r="462" spans="2:3" x14ac:dyDescent="0.5">
      <c r="B462"/>
      <c r="C462"/>
    </row>
    <row r="463" spans="2:3" x14ac:dyDescent="0.5">
      <c r="B463"/>
      <c r="C463"/>
    </row>
    <row r="464" spans="2:3" x14ac:dyDescent="0.5">
      <c r="B464"/>
      <c r="C464"/>
    </row>
    <row r="465" spans="2:3" x14ac:dyDescent="0.5">
      <c r="B465"/>
      <c r="C465"/>
    </row>
    <row r="466" spans="2:3" x14ac:dyDescent="0.5">
      <c r="B466"/>
      <c r="C466"/>
    </row>
    <row r="467" spans="2:3" x14ac:dyDescent="0.5">
      <c r="B467"/>
      <c r="C467"/>
    </row>
    <row r="468" spans="2:3" x14ac:dyDescent="0.5">
      <c r="B468"/>
      <c r="C468"/>
    </row>
    <row r="469" spans="2:3" x14ac:dyDescent="0.5">
      <c r="B469"/>
      <c r="C469"/>
    </row>
    <row r="470" spans="2:3" x14ac:dyDescent="0.5">
      <c r="B470"/>
      <c r="C470"/>
    </row>
    <row r="471" spans="2:3" x14ac:dyDescent="0.5">
      <c r="B471"/>
      <c r="C471"/>
    </row>
    <row r="472" spans="2:3" x14ac:dyDescent="0.5">
      <c r="B472"/>
      <c r="C472"/>
    </row>
    <row r="473" spans="2:3" x14ac:dyDescent="0.5">
      <c r="B473"/>
      <c r="C473"/>
    </row>
    <row r="474" spans="2:3" x14ac:dyDescent="0.5">
      <c r="B474"/>
      <c r="C474"/>
    </row>
    <row r="475" spans="2:3" x14ac:dyDescent="0.5">
      <c r="B475"/>
      <c r="C475"/>
    </row>
    <row r="476" spans="2:3" x14ac:dyDescent="0.5">
      <c r="B476"/>
      <c r="C476"/>
    </row>
    <row r="477" spans="2:3" x14ac:dyDescent="0.5">
      <c r="B477"/>
      <c r="C477"/>
    </row>
    <row r="478" spans="2:3" x14ac:dyDescent="0.5">
      <c r="B478"/>
      <c r="C478"/>
    </row>
    <row r="479" spans="2:3" x14ac:dyDescent="0.5">
      <c r="B479"/>
      <c r="C479"/>
    </row>
    <row r="480" spans="2:3" x14ac:dyDescent="0.5">
      <c r="B480"/>
      <c r="C480"/>
    </row>
    <row r="481" spans="2:3" x14ac:dyDescent="0.5">
      <c r="B481"/>
      <c r="C481"/>
    </row>
    <row r="482" spans="2:3" x14ac:dyDescent="0.5">
      <c r="B482"/>
      <c r="C482"/>
    </row>
    <row r="483" spans="2:3" x14ac:dyDescent="0.5">
      <c r="B483"/>
      <c r="C483"/>
    </row>
    <row r="484" spans="2:3" x14ac:dyDescent="0.5">
      <c r="B484"/>
      <c r="C484"/>
    </row>
    <row r="485" spans="2:3" x14ac:dyDescent="0.5">
      <c r="B485"/>
      <c r="C485"/>
    </row>
    <row r="486" spans="2:3" x14ac:dyDescent="0.5">
      <c r="B486"/>
      <c r="C486"/>
    </row>
    <row r="487" spans="2:3" x14ac:dyDescent="0.5">
      <c r="B487"/>
      <c r="C487"/>
    </row>
    <row r="488" spans="2:3" x14ac:dyDescent="0.5">
      <c r="B488"/>
      <c r="C488"/>
    </row>
    <row r="489" spans="2:3" x14ac:dyDescent="0.5">
      <c r="B489"/>
      <c r="C489"/>
    </row>
    <row r="490" spans="2:3" x14ac:dyDescent="0.5">
      <c r="B490"/>
      <c r="C490"/>
    </row>
    <row r="491" spans="2:3" x14ac:dyDescent="0.5">
      <c r="B491"/>
      <c r="C491"/>
    </row>
    <row r="492" spans="2:3" x14ac:dyDescent="0.5">
      <c r="B492"/>
      <c r="C492"/>
    </row>
    <row r="493" spans="2:3" x14ac:dyDescent="0.5">
      <c r="B493"/>
      <c r="C493"/>
    </row>
    <row r="494" spans="2:3" x14ac:dyDescent="0.5">
      <c r="B494"/>
      <c r="C494"/>
    </row>
    <row r="495" spans="2:3" x14ac:dyDescent="0.5">
      <c r="B495"/>
      <c r="C495"/>
    </row>
    <row r="496" spans="2:3" x14ac:dyDescent="0.5">
      <c r="B496"/>
      <c r="C496"/>
    </row>
    <row r="497" spans="2:3" x14ac:dyDescent="0.5">
      <c r="B497"/>
      <c r="C497"/>
    </row>
    <row r="498" spans="2:3" x14ac:dyDescent="0.5">
      <c r="B498"/>
      <c r="C498"/>
    </row>
    <row r="499" spans="2:3" x14ac:dyDescent="0.5">
      <c r="B499"/>
      <c r="C499"/>
    </row>
    <row r="500" spans="2:3" x14ac:dyDescent="0.5">
      <c r="B500"/>
      <c r="C500"/>
    </row>
    <row r="501" spans="2:3" x14ac:dyDescent="0.5">
      <c r="B501"/>
      <c r="C501"/>
    </row>
    <row r="502" spans="2:3" x14ac:dyDescent="0.5">
      <c r="B502"/>
      <c r="C502"/>
    </row>
    <row r="503" spans="2:3" x14ac:dyDescent="0.5">
      <c r="B503"/>
      <c r="C503"/>
    </row>
    <row r="504" spans="2:3" x14ac:dyDescent="0.5">
      <c r="B504"/>
      <c r="C504"/>
    </row>
    <row r="505" spans="2:3" x14ac:dyDescent="0.5">
      <c r="B505"/>
      <c r="C505"/>
    </row>
    <row r="506" spans="2:3" x14ac:dyDescent="0.5">
      <c r="B506"/>
      <c r="C506"/>
    </row>
    <row r="507" spans="2:3" x14ac:dyDescent="0.5">
      <c r="B507"/>
      <c r="C507"/>
    </row>
    <row r="508" spans="2:3" x14ac:dyDescent="0.5">
      <c r="B508"/>
      <c r="C508"/>
    </row>
    <row r="509" spans="2:3" x14ac:dyDescent="0.5">
      <c r="B509"/>
      <c r="C509"/>
    </row>
    <row r="510" spans="2:3" x14ac:dyDescent="0.5">
      <c r="B510"/>
      <c r="C510"/>
    </row>
    <row r="511" spans="2:3" x14ac:dyDescent="0.5">
      <c r="B511"/>
      <c r="C511"/>
    </row>
    <row r="512" spans="2:3" x14ac:dyDescent="0.5">
      <c r="B512"/>
      <c r="C512"/>
    </row>
    <row r="513" spans="2:3" x14ac:dyDescent="0.5">
      <c r="B513"/>
      <c r="C513"/>
    </row>
    <row r="514" spans="2:3" x14ac:dyDescent="0.5">
      <c r="B514"/>
      <c r="C514"/>
    </row>
    <row r="515" spans="2:3" x14ac:dyDescent="0.5">
      <c r="B515"/>
      <c r="C515"/>
    </row>
    <row r="516" spans="2:3" x14ac:dyDescent="0.5">
      <c r="B516"/>
      <c r="C516"/>
    </row>
    <row r="517" spans="2:3" x14ac:dyDescent="0.5">
      <c r="B517"/>
      <c r="C517"/>
    </row>
    <row r="518" spans="2:3" x14ac:dyDescent="0.5">
      <c r="B518"/>
      <c r="C518"/>
    </row>
    <row r="519" spans="2:3" x14ac:dyDescent="0.5">
      <c r="B519"/>
      <c r="C519"/>
    </row>
    <row r="520" spans="2:3" x14ac:dyDescent="0.5">
      <c r="B520"/>
      <c r="C520"/>
    </row>
    <row r="521" spans="2:3" x14ac:dyDescent="0.5">
      <c r="B521"/>
      <c r="C521"/>
    </row>
    <row r="522" spans="2:3" x14ac:dyDescent="0.5">
      <c r="B522"/>
      <c r="C522"/>
    </row>
    <row r="523" spans="2:3" x14ac:dyDescent="0.5">
      <c r="B523"/>
      <c r="C523"/>
    </row>
    <row r="524" spans="2:3" x14ac:dyDescent="0.5">
      <c r="B524"/>
      <c r="C524"/>
    </row>
    <row r="525" spans="2:3" x14ac:dyDescent="0.5">
      <c r="B525"/>
      <c r="C525"/>
    </row>
    <row r="526" spans="2:3" x14ac:dyDescent="0.5">
      <c r="B526"/>
      <c r="C526"/>
    </row>
    <row r="527" spans="2:3" x14ac:dyDescent="0.5">
      <c r="B527"/>
      <c r="C527"/>
    </row>
    <row r="528" spans="2:3" x14ac:dyDescent="0.5">
      <c r="B528"/>
      <c r="C528"/>
    </row>
    <row r="529" spans="2:3" x14ac:dyDescent="0.5">
      <c r="B529"/>
      <c r="C529"/>
    </row>
    <row r="530" spans="2:3" x14ac:dyDescent="0.5">
      <c r="B530"/>
      <c r="C530"/>
    </row>
    <row r="531" spans="2:3" x14ac:dyDescent="0.5">
      <c r="B531"/>
      <c r="C531"/>
    </row>
    <row r="532" spans="2:3" x14ac:dyDescent="0.5">
      <c r="B532"/>
      <c r="C532"/>
    </row>
    <row r="533" spans="2:3" x14ac:dyDescent="0.5">
      <c r="B533"/>
      <c r="C533"/>
    </row>
    <row r="534" spans="2:3" x14ac:dyDescent="0.5">
      <c r="B534"/>
      <c r="C534"/>
    </row>
    <row r="535" spans="2:3" x14ac:dyDescent="0.5">
      <c r="B535"/>
      <c r="C535"/>
    </row>
    <row r="536" spans="2:3" x14ac:dyDescent="0.5">
      <c r="B536"/>
      <c r="C536"/>
    </row>
    <row r="537" spans="2:3" x14ac:dyDescent="0.5">
      <c r="B537"/>
      <c r="C537"/>
    </row>
    <row r="538" spans="2:3" x14ac:dyDescent="0.5">
      <c r="B538"/>
      <c r="C538"/>
    </row>
    <row r="539" spans="2:3" x14ac:dyDescent="0.5">
      <c r="B539"/>
      <c r="C539"/>
    </row>
    <row r="540" spans="2:3" x14ac:dyDescent="0.5">
      <c r="B540"/>
      <c r="C540"/>
    </row>
    <row r="541" spans="2:3" x14ac:dyDescent="0.5">
      <c r="B541"/>
      <c r="C541"/>
    </row>
    <row r="542" spans="2:3" x14ac:dyDescent="0.5">
      <c r="B542"/>
      <c r="C542"/>
    </row>
    <row r="543" spans="2:3" x14ac:dyDescent="0.5">
      <c r="B543"/>
      <c r="C543"/>
    </row>
    <row r="544" spans="2:3" x14ac:dyDescent="0.5">
      <c r="B544"/>
      <c r="C544"/>
    </row>
    <row r="545" spans="2:3" x14ac:dyDescent="0.5">
      <c r="B545"/>
      <c r="C545"/>
    </row>
    <row r="546" spans="2:3" x14ac:dyDescent="0.5">
      <c r="B546"/>
      <c r="C546"/>
    </row>
    <row r="547" spans="2:3" x14ac:dyDescent="0.5">
      <c r="B547"/>
      <c r="C547"/>
    </row>
    <row r="548" spans="2:3" x14ac:dyDescent="0.5">
      <c r="B548"/>
      <c r="C548"/>
    </row>
    <row r="549" spans="2:3" x14ac:dyDescent="0.5">
      <c r="B549"/>
      <c r="C549"/>
    </row>
    <row r="550" spans="2:3" x14ac:dyDescent="0.5">
      <c r="B550"/>
      <c r="C550"/>
    </row>
    <row r="551" spans="2:3" x14ac:dyDescent="0.5">
      <c r="B551"/>
      <c r="C551"/>
    </row>
    <row r="552" spans="2:3" x14ac:dyDescent="0.5">
      <c r="B552"/>
      <c r="C552"/>
    </row>
    <row r="553" spans="2:3" x14ac:dyDescent="0.5">
      <c r="B553"/>
      <c r="C553"/>
    </row>
    <row r="554" spans="2:3" x14ac:dyDescent="0.5">
      <c r="B554"/>
      <c r="C554"/>
    </row>
    <row r="555" spans="2:3" x14ac:dyDescent="0.5">
      <c r="B555"/>
      <c r="C555"/>
    </row>
    <row r="556" spans="2:3" x14ac:dyDescent="0.5">
      <c r="B556"/>
      <c r="C556"/>
    </row>
    <row r="557" spans="2:3" x14ac:dyDescent="0.5">
      <c r="B557"/>
      <c r="C557"/>
    </row>
    <row r="558" spans="2:3" x14ac:dyDescent="0.5">
      <c r="B558"/>
      <c r="C558"/>
    </row>
    <row r="559" spans="2:3" x14ac:dyDescent="0.5">
      <c r="B559"/>
      <c r="C559"/>
    </row>
    <row r="560" spans="2:3" x14ac:dyDescent="0.5">
      <c r="B560"/>
      <c r="C560"/>
    </row>
    <row r="561" spans="2:3" x14ac:dyDescent="0.5">
      <c r="B561"/>
      <c r="C561"/>
    </row>
    <row r="562" spans="2:3" x14ac:dyDescent="0.5">
      <c r="B562"/>
      <c r="C562"/>
    </row>
    <row r="563" spans="2:3" x14ac:dyDescent="0.5">
      <c r="B563"/>
      <c r="C563"/>
    </row>
    <row r="564" spans="2:3" x14ac:dyDescent="0.5">
      <c r="B564"/>
      <c r="C564"/>
    </row>
    <row r="565" spans="2:3" x14ac:dyDescent="0.5">
      <c r="B565"/>
      <c r="C565"/>
    </row>
    <row r="566" spans="2:3" x14ac:dyDescent="0.5">
      <c r="B566"/>
      <c r="C566"/>
    </row>
    <row r="567" spans="2:3" x14ac:dyDescent="0.5">
      <c r="B567"/>
      <c r="C567"/>
    </row>
    <row r="568" spans="2:3" x14ac:dyDescent="0.5">
      <c r="B568"/>
      <c r="C568"/>
    </row>
    <row r="569" spans="2:3" x14ac:dyDescent="0.5">
      <c r="B569"/>
      <c r="C569"/>
    </row>
    <row r="570" spans="2:3" x14ac:dyDescent="0.5">
      <c r="B570"/>
      <c r="C570"/>
    </row>
    <row r="571" spans="2:3" x14ac:dyDescent="0.5">
      <c r="B571"/>
      <c r="C571"/>
    </row>
    <row r="572" spans="2:3" x14ac:dyDescent="0.5">
      <c r="B572"/>
      <c r="C572"/>
    </row>
    <row r="573" spans="2:3" x14ac:dyDescent="0.5">
      <c r="B573"/>
      <c r="C573"/>
    </row>
    <row r="574" spans="2:3" x14ac:dyDescent="0.5">
      <c r="B574"/>
      <c r="C574"/>
    </row>
    <row r="575" spans="2:3" x14ac:dyDescent="0.5">
      <c r="B575"/>
      <c r="C575"/>
    </row>
    <row r="576" spans="2:3" x14ac:dyDescent="0.5">
      <c r="B576"/>
      <c r="C576"/>
    </row>
    <row r="577" spans="2:3" x14ac:dyDescent="0.5">
      <c r="B577"/>
      <c r="C577"/>
    </row>
    <row r="578" spans="2:3" x14ac:dyDescent="0.5">
      <c r="B578"/>
      <c r="C578"/>
    </row>
    <row r="579" spans="2:3" x14ac:dyDescent="0.5">
      <c r="B579"/>
      <c r="C579"/>
    </row>
    <row r="580" spans="2:3" x14ac:dyDescent="0.5">
      <c r="B580"/>
      <c r="C580"/>
    </row>
    <row r="581" spans="2:3" x14ac:dyDescent="0.5">
      <c r="B581"/>
      <c r="C581"/>
    </row>
    <row r="582" spans="2:3" x14ac:dyDescent="0.5">
      <c r="B582"/>
      <c r="C582"/>
    </row>
    <row r="583" spans="2:3" x14ac:dyDescent="0.5">
      <c r="B583"/>
      <c r="C583"/>
    </row>
    <row r="584" spans="2:3" x14ac:dyDescent="0.5">
      <c r="B584"/>
      <c r="C584"/>
    </row>
    <row r="585" spans="2:3" x14ac:dyDescent="0.5">
      <c r="B585"/>
      <c r="C585"/>
    </row>
    <row r="586" spans="2:3" x14ac:dyDescent="0.5">
      <c r="B586"/>
      <c r="C586"/>
    </row>
    <row r="587" spans="2:3" x14ac:dyDescent="0.5">
      <c r="B587"/>
      <c r="C587"/>
    </row>
    <row r="588" spans="2:3" x14ac:dyDescent="0.5">
      <c r="B588"/>
      <c r="C588"/>
    </row>
    <row r="589" spans="2:3" x14ac:dyDescent="0.5">
      <c r="B589"/>
      <c r="C589"/>
    </row>
    <row r="590" spans="2:3" x14ac:dyDescent="0.5">
      <c r="B590"/>
      <c r="C590"/>
    </row>
    <row r="591" spans="2:3" x14ac:dyDescent="0.5">
      <c r="B591"/>
      <c r="C591"/>
    </row>
    <row r="592" spans="2:3" x14ac:dyDescent="0.5">
      <c r="B592"/>
      <c r="C592"/>
    </row>
    <row r="593" spans="2:3" x14ac:dyDescent="0.5">
      <c r="B593"/>
      <c r="C593"/>
    </row>
    <row r="594" spans="2:3" x14ac:dyDescent="0.5">
      <c r="B594"/>
      <c r="C594"/>
    </row>
    <row r="595" spans="2:3" x14ac:dyDescent="0.5">
      <c r="B595"/>
      <c r="C595"/>
    </row>
    <row r="596" spans="2:3" x14ac:dyDescent="0.5">
      <c r="B596"/>
      <c r="C596"/>
    </row>
    <row r="597" spans="2:3" x14ac:dyDescent="0.5">
      <c r="B597"/>
      <c r="C597"/>
    </row>
    <row r="598" spans="2:3" x14ac:dyDescent="0.5">
      <c r="B598"/>
      <c r="C598"/>
    </row>
    <row r="599" spans="2:3" x14ac:dyDescent="0.5">
      <c r="B599"/>
      <c r="C599"/>
    </row>
    <row r="600" spans="2:3" x14ac:dyDescent="0.5">
      <c r="B600"/>
      <c r="C600"/>
    </row>
    <row r="601" spans="2:3" x14ac:dyDescent="0.5">
      <c r="B601"/>
      <c r="C601"/>
    </row>
    <row r="602" spans="2:3" x14ac:dyDescent="0.5">
      <c r="B602"/>
      <c r="C602"/>
    </row>
    <row r="603" spans="2:3" x14ac:dyDescent="0.5">
      <c r="B603"/>
      <c r="C603"/>
    </row>
    <row r="604" spans="2:3" x14ac:dyDescent="0.5">
      <c r="B604"/>
      <c r="C604"/>
    </row>
    <row r="605" spans="2:3" x14ac:dyDescent="0.5">
      <c r="B605"/>
      <c r="C605"/>
    </row>
    <row r="606" spans="2:3" x14ac:dyDescent="0.5">
      <c r="B606"/>
      <c r="C606"/>
    </row>
    <row r="607" spans="2:3" x14ac:dyDescent="0.5">
      <c r="B607"/>
      <c r="C607"/>
    </row>
    <row r="608" spans="2:3" x14ac:dyDescent="0.5">
      <c r="B608"/>
      <c r="C608"/>
    </row>
    <row r="609" spans="2:3" x14ac:dyDescent="0.5">
      <c r="B609"/>
      <c r="C609"/>
    </row>
    <row r="610" spans="2:3" x14ac:dyDescent="0.5">
      <c r="B610"/>
      <c r="C610"/>
    </row>
    <row r="611" spans="2:3" x14ac:dyDescent="0.5">
      <c r="B611"/>
      <c r="C611"/>
    </row>
    <row r="612" spans="2:3" x14ac:dyDescent="0.5">
      <c r="B612"/>
      <c r="C612"/>
    </row>
  </sheetData>
  <mergeCells count="1">
    <mergeCell ref="A1:I1"/>
  </mergeCells>
  <printOptions horizontalCentered="1"/>
  <pageMargins left="0.25" right="0.25" top="0.75" bottom="0.75" header="0.3" footer="0.3"/>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L614"/>
  <sheetViews>
    <sheetView showGridLines="0" zoomScale="90" zoomScaleNormal="90" workbookViewId="0">
      <selection sqref="A1:I1"/>
    </sheetView>
  </sheetViews>
  <sheetFormatPr defaultColWidth="9" defaultRowHeight="15.75" x14ac:dyDescent="0.5"/>
  <cols>
    <col min="1" max="1" width="13.8125" bestFit="1" customWidth="1"/>
    <col min="2" max="2" width="16.375" style="8" bestFit="1" customWidth="1"/>
    <col min="3" max="3" width="14.875" style="8" bestFit="1" customWidth="1"/>
    <col min="4" max="4" width="5.5" style="8" customWidth="1"/>
    <col min="5" max="5" width="21.5" bestFit="1" customWidth="1"/>
    <col min="6" max="6" width="14.375" bestFit="1" customWidth="1"/>
    <col min="7" max="7" width="6.3125" customWidth="1"/>
    <col min="8" max="8" width="14.375" bestFit="1" customWidth="1"/>
    <col min="9" max="9" width="9" style="5" bestFit="1" customWidth="1"/>
    <col min="10" max="11" width="9" bestFit="1" customWidth="1"/>
    <col min="12" max="12" width="10.875" bestFit="1" customWidth="1"/>
    <col min="13" max="14" width="9.8125" bestFit="1" customWidth="1"/>
    <col min="15" max="16" width="8.6875" customWidth="1"/>
    <col min="17" max="17" width="11" customWidth="1"/>
    <col min="18" max="18" width="8.6875" customWidth="1"/>
    <col min="19" max="19" width="10.1875" bestFit="1" customWidth="1"/>
    <col min="20" max="20" width="11" bestFit="1" customWidth="1"/>
  </cols>
  <sheetData>
    <row r="1" spans="1:12" ht="30.75" x14ac:dyDescent="0.9">
      <c r="A1" s="154" t="s">
        <v>231</v>
      </c>
      <c r="B1" s="154"/>
      <c r="C1" s="154"/>
      <c r="D1" s="154"/>
      <c r="E1" s="154"/>
      <c r="F1" s="154"/>
      <c r="G1" s="154"/>
      <c r="H1" s="154"/>
      <c r="I1" s="154"/>
      <c r="J1" s="41"/>
      <c r="K1" s="41"/>
      <c r="L1" s="41"/>
    </row>
    <row r="2" spans="1:12" ht="16.5" customHeight="1" x14ac:dyDescent="0.65">
      <c r="A2" s="68" t="s">
        <v>237</v>
      </c>
      <c r="B2"/>
      <c r="C2"/>
      <c r="D2"/>
      <c r="I2"/>
    </row>
    <row r="3" spans="1:12" ht="16.5" customHeight="1" x14ac:dyDescent="0.5">
      <c r="A3" s="46" t="s">
        <v>254</v>
      </c>
      <c r="B3" s="33"/>
      <c r="C3" s="33"/>
      <c r="D3" s="33"/>
    </row>
    <row r="4" spans="1:12" ht="16.5" customHeight="1" x14ac:dyDescent="0.55000000000000004">
      <c r="A4" s="26" t="s">
        <v>192</v>
      </c>
      <c r="B4" s="33"/>
      <c r="C4" s="33"/>
      <c r="D4" s="33"/>
    </row>
    <row r="5" spans="1:12" ht="16.5" customHeight="1" x14ac:dyDescent="0.55000000000000004">
      <c r="A5" s="28" t="s">
        <v>225</v>
      </c>
      <c r="B5" s="33"/>
      <c r="C5" s="33"/>
      <c r="D5" s="33"/>
    </row>
    <row r="6" spans="1:12" ht="16.5" customHeight="1" x14ac:dyDescent="0.55000000000000004">
      <c r="A6" s="26" t="s">
        <v>193</v>
      </c>
      <c r="B6" s="33"/>
      <c r="C6" s="33"/>
      <c r="D6" s="33"/>
    </row>
    <row r="7" spans="1:12" ht="16.5" customHeight="1" x14ac:dyDescent="0.55000000000000004">
      <c r="A7" s="28" t="s">
        <v>227</v>
      </c>
      <c r="B7" s="33"/>
      <c r="C7" s="33"/>
      <c r="D7" s="33"/>
    </row>
    <row r="8" spans="1:12" ht="16.5" customHeight="1" x14ac:dyDescent="0.55000000000000004">
      <c r="A8" s="26" t="s">
        <v>195</v>
      </c>
      <c r="B8" s="33"/>
      <c r="C8" s="33"/>
      <c r="D8" s="33"/>
    </row>
    <row r="9" spans="1:12" ht="16.5" customHeight="1" x14ac:dyDescent="0.55000000000000004">
      <c r="A9" s="28" t="s">
        <v>228</v>
      </c>
      <c r="B9" s="33"/>
      <c r="C9" s="33"/>
      <c r="D9" s="33"/>
    </row>
    <row r="10" spans="1:12" ht="16.5" customHeight="1" x14ac:dyDescent="0.55000000000000004">
      <c r="A10" s="28" t="s">
        <v>229</v>
      </c>
    </row>
    <row r="11" spans="1:12" ht="16.5" customHeight="1" x14ac:dyDescent="0.55000000000000004">
      <c r="A11" s="28" t="s">
        <v>230</v>
      </c>
    </row>
    <row r="12" spans="1:12" ht="16.5" customHeight="1" x14ac:dyDescent="0.55000000000000004">
      <c r="A12" s="28" t="s">
        <v>236</v>
      </c>
    </row>
    <row r="13" spans="1:12" ht="16.5" customHeight="1" x14ac:dyDescent="0.65">
      <c r="A13" s="68" t="s">
        <v>238</v>
      </c>
    </row>
    <row r="14" spans="1:12" ht="16.5" customHeight="1" x14ac:dyDescent="0.5">
      <c r="A14" s="46" t="s">
        <v>252</v>
      </c>
    </row>
    <row r="15" spans="1:12" ht="16.5" customHeight="1" x14ac:dyDescent="0.55000000000000004">
      <c r="A15" s="26" t="s">
        <v>192</v>
      </c>
    </row>
    <row r="16" spans="1:12" ht="16.5" customHeight="1" x14ac:dyDescent="0.55000000000000004">
      <c r="A16" s="28" t="s">
        <v>232</v>
      </c>
    </row>
    <row r="17" spans="1:10" ht="16.5" customHeight="1" x14ac:dyDescent="0.55000000000000004">
      <c r="A17" s="26" t="s">
        <v>193</v>
      </c>
      <c r="J17" s="8" t="s">
        <v>426</v>
      </c>
    </row>
    <row r="18" spans="1:10" ht="16.5" customHeight="1" x14ac:dyDescent="0.55000000000000004">
      <c r="A18" s="28" t="s">
        <v>227</v>
      </c>
    </row>
    <row r="19" spans="1:10" ht="16.5" customHeight="1" x14ac:dyDescent="0.55000000000000004">
      <c r="A19" s="26" t="s">
        <v>195</v>
      </c>
    </row>
    <row r="20" spans="1:10" ht="16.5" customHeight="1" x14ac:dyDescent="0.55000000000000004">
      <c r="A20" s="28" t="s">
        <v>233</v>
      </c>
    </row>
    <row r="21" spans="1:10" ht="16.5" customHeight="1" x14ac:dyDescent="0.55000000000000004">
      <c r="A21" s="28" t="s">
        <v>234</v>
      </c>
    </row>
    <row r="22" spans="1:10" ht="16.5" customHeight="1" x14ac:dyDescent="0.55000000000000004">
      <c r="A22" s="28" t="s">
        <v>235</v>
      </c>
    </row>
    <row r="23" spans="1:10" ht="16.5" customHeight="1" x14ac:dyDescent="0.65">
      <c r="A23" s="68" t="s">
        <v>239</v>
      </c>
    </row>
    <row r="24" spans="1:10" ht="16.5" customHeight="1" x14ac:dyDescent="0.5">
      <c r="A24" s="46" t="s">
        <v>253</v>
      </c>
      <c r="I24"/>
    </row>
    <row r="25" spans="1:10" ht="16.5" customHeight="1" x14ac:dyDescent="0.55000000000000004">
      <c r="A25" s="26" t="s">
        <v>192</v>
      </c>
      <c r="I25"/>
    </row>
    <row r="26" spans="1:10" ht="16.5" customHeight="1" x14ac:dyDescent="0.55000000000000004">
      <c r="A26" s="28" t="s">
        <v>240</v>
      </c>
    </row>
    <row r="27" spans="1:10" ht="16.5" customHeight="1" x14ac:dyDescent="0.55000000000000004">
      <c r="A27" s="26" t="s">
        <v>193</v>
      </c>
    </row>
    <row r="28" spans="1:10" ht="16.5" customHeight="1" x14ac:dyDescent="0.55000000000000004">
      <c r="A28" s="28" t="s">
        <v>241</v>
      </c>
    </row>
    <row r="29" spans="1:10" ht="16.5" customHeight="1" x14ac:dyDescent="0.55000000000000004">
      <c r="A29" s="26" t="s">
        <v>195</v>
      </c>
      <c r="B29" s="12"/>
      <c r="C29" s="12"/>
      <c r="D29"/>
    </row>
    <row r="30" spans="1:10" ht="16.5" customHeight="1" x14ac:dyDescent="0.55000000000000004">
      <c r="A30" s="28" t="s">
        <v>244</v>
      </c>
      <c r="B30" s="12"/>
      <c r="C30" s="12"/>
      <c r="D30"/>
    </row>
    <row r="31" spans="1:10" ht="18" x14ac:dyDescent="0.55000000000000004">
      <c r="A31" s="28" t="s">
        <v>245</v>
      </c>
      <c r="B31" s="12"/>
      <c r="C31" s="12"/>
      <c r="D31"/>
    </row>
    <row r="32" spans="1:10" ht="18" x14ac:dyDescent="0.55000000000000004">
      <c r="A32" s="28" t="s">
        <v>243</v>
      </c>
      <c r="B32" s="12"/>
      <c r="C32" s="12"/>
      <c r="D32"/>
    </row>
    <row r="33" spans="1:12" ht="18" x14ac:dyDescent="0.55000000000000004">
      <c r="A33" s="28" t="s">
        <v>242</v>
      </c>
      <c r="B33" s="12"/>
      <c r="C33" s="12"/>
      <c r="D33"/>
    </row>
    <row r="34" spans="1:12" ht="18" x14ac:dyDescent="0.55000000000000004">
      <c r="A34" s="38"/>
      <c r="B34" s="12"/>
      <c r="C34" s="12"/>
      <c r="D34"/>
    </row>
    <row r="35" spans="1:12" ht="18" x14ac:dyDescent="0.55000000000000004">
      <c r="A35" s="66" t="s">
        <v>247</v>
      </c>
      <c r="B35" s="12"/>
      <c r="C35" s="12"/>
      <c r="D35"/>
      <c r="E35" s="67" t="s">
        <v>246</v>
      </c>
      <c r="H35" s="20" t="s">
        <v>248</v>
      </c>
    </row>
    <row r="36" spans="1:12" x14ac:dyDescent="0.5">
      <c r="A36" s="117" t="s">
        <v>424</v>
      </c>
      <c r="B36" s="12"/>
      <c r="C36" s="12"/>
      <c r="D36"/>
      <c r="E36" s="20" t="s">
        <v>423</v>
      </c>
      <c r="H36" s="20" t="s">
        <v>425</v>
      </c>
    </row>
    <row r="37" spans="1:12" x14ac:dyDescent="0.5">
      <c r="B37"/>
      <c r="C37"/>
      <c r="D37"/>
      <c r="E37" s="100" t="s">
        <v>436</v>
      </c>
      <c r="H37" s="19"/>
      <c r="I37"/>
    </row>
    <row r="38" spans="1:12" x14ac:dyDescent="0.5">
      <c r="A38" s="4" t="s">
        <v>226</v>
      </c>
      <c r="B38" s="8" t="s">
        <v>448</v>
      </c>
      <c r="C38" t="s">
        <v>449</v>
      </c>
      <c r="D38"/>
      <c r="E38" s="4" t="s">
        <v>3</v>
      </c>
      <c r="F38" t="s">
        <v>168</v>
      </c>
      <c r="H38" s="4" t="s">
        <v>168</v>
      </c>
      <c r="I38" s="4" t="s">
        <v>151</v>
      </c>
    </row>
    <row r="39" spans="1:12" x14ac:dyDescent="0.5">
      <c r="A39" s="11" t="s">
        <v>307</v>
      </c>
      <c r="B39" s="8">
        <v>1</v>
      </c>
      <c r="C39" s="17">
        <v>0</v>
      </c>
      <c r="D39"/>
      <c r="E39" s="5" t="s">
        <v>457</v>
      </c>
      <c r="F39">
        <v>157016</v>
      </c>
      <c r="H39" s="4" t="s">
        <v>152</v>
      </c>
      <c r="I39">
        <v>2021</v>
      </c>
      <c r="J39">
        <v>2022</v>
      </c>
      <c r="K39">
        <v>2023</v>
      </c>
      <c r="L39" t="s">
        <v>412</v>
      </c>
    </row>
    <row r="40" spans="1:12" x14ac:dyDescent="0.5">
      <c r="A40" s="11" t="s">
        <v>308</v>
      </c>
      <c r="B40" s="8">
        <v>69</v>
      </c>
      <c r="C40" s="17">
        <v>1033386</v>
      </c>
      <c r="D40"/>
      <c r="E40" s="5" t="s">
        <v>458</v>
      </c>
      <c r="F40">
        <v>74746</v>
      </c>
      <c r="H40" s="5" t="s">
        <v>10</v>
      </c>
      <c r="I40">
        <v>3473049</v>
      </c>
      <c r="J40">
        <v>2635979</v>
      </c>
      <c r="K40">
        <v>3240921</v>
      </c>
      <c r="L40">
        <v>9349949</v>
      </c>
    </row>
    <row r="41" spans="1:12" x14ac:dyDescent="0.5">
      <c r="A41" s="11" t="s">
        <v>309</v>
      </c>
      <c r="B41" s="8">
        <v>58</v>
      </c>
      <c r="C41" s="17">
        <v>1469901</v>
      </c>
      <c r="D41"/>
      <c r="E41" s="5" t="s">
        <v>459</v>
      </c>
      <c r="F41">
        <v>234157</v>
      </c>
      <c r="H41" s="5" t="s">
        <v>7</v>
      </c>
      <c r="I41">
        <v>3267563</v>
      </c>
      <c r="J41">
        <v>2711156</v>
      </c>
      <c r="K41">
        <v>2566978</v>
      </c>
      <c r="L41">
        <v>8545697</v>
      </c>
    </row>
    <row r="42" spans="1:12" x14ac:dyDescent="0.5">
      <c r="A42" s="11" t="s">
        <v>310</v>
      </c>
      <c r="B42" s="8">
        <v>60</v>
      </c>
      <c r="C42" s="17">
        <v>2086698</v>
      </c>
      <c r="D42"/>
      <c r="E42" s="5" t="s">
        <v>460</v>
      </c>
      <c r="F42">
        <v>71631</v>
      </c>
      <c r="H42" s="5" t="s">
        <v>8</v>
      </c>
      <c r="I42">
        <v>3180753</v>
      </c>
      <c r="J42">
        <v>2675496</v>
      </c>
      <c r="K42">
        <v>2674096</v>
      </c>
      <c r="L42">
        <v>8530345</v>
      </c>
    </row>
    <row r="43" spans="1:12" x14ac:dyDescent="0.5">
      <c r="A43" s="11" t="s">
        <v>311</v>
      </c>
      <c r="B43" s="8">
        <v>64</v>
      </c>
      <c r="C43" s="17">
        <v>2895291</v>
      </c>
      <c r="D43"/>
      <c r="E43" s="5" t="s">
        <v>461</v>
      </c>
      <c r="F43">
        <v>177159</v>
      </c>
      <c r="H43" s="5" t="s">
        <v>161</v>
      </c>
      <c r="I43">
        <v>2868628</v>
      </c>
      <c r="J43">
        <v>2569892</v>
      </c>
      <c r="K43">
        <v>2584865</v>
      </c>
      <c r="L43">
        <v>8023385</v>
      </c>
    </row>
    <row r="44" spans="1:12" x14ac:dyDescent="0.5">
      <c r="A44" s="11" t="s">
        <v>312</v>
      </c>
      <c r="B44" s="8">
        <v>69</v>
      </c>
      <c r="C44" s="17">
        <v>3812671</v>
      </c>
      <c r="D44"/>
      <c r="E44" s="5" t="s">
        <v>462</v>
      </c>
      <c r="F44">
        <v>98452</v>
      </c>
      <c r="H44" s="5" t="s">
        <v>412</v>
      </c>
      <c r="I44">
        <v>12789993</v>
      </c>
      <c r="J44">
        <v>10592523</v>
      </c>
      <c r="K44">
        <v>11066860</v>
      </c>
      <c r="L44">
        <v>34449376</v>
      </c>
    </row>
    <row r="45" spans="1:12" x14ac:dyDescent="0.5">
      <c r="A45" s="11" t="s">
        <v>313</v>
      </c>
      <c r="B45" s="8">
        <v>70</v>
      </c>
      <c r="C45" s="17">
        <v>4547505</v>
      </c>
      <c r="D45"/>
      <c r="E45" s="5" t="s">
        <v>463</v>
      </c>
      <c r="F45">
        <v>194461</v>
      </c>
      <c r="I45"/>
    </row>
    <row r="46" spans="1:12" x14ac:dyDescent="0.5">
      <c r="A46" s="11" t="s">
        <v>314</v>
      </c>
      <c r="B46" s="8">
        <v>74</v>
      </c>
      <c r="C46" s="17">
        <v>5504122</v>
      </c>
      <c r="D46"/>
      <c r="E46" s="5" t="s">
        <v>464</v>
      </c>
      <c r="F46">
        <v>340596</v>
      </c>
      <c r="I46"/>
    </row>
    <row r="47" spans="1:12" x14ac:dyDescent="0.5">
      <c r="A47" s="11" t="s">
        <v>315</v>
      </c>
      <c r="B47" s="8">
        <v>71</v>
      </c>
      <c r="C47" s="17">
        <v>6077610</v>
      </c>
      <c r="D47"/>
      <c r="E47" s="5" t="s">
        <v>465</v>
      </c>
      <c r="F47">
        <v>242589</v>
      </c>
      <c r="I47"/>
    </row>
    <row r="48" spans="1:12" x14ac:dyDescent="0.5">
      <c r="A48" s="11" t="s">
        <v>316</v>
      </c>
      <c r="B48" s="8">
        <v>66</v>
      </c>
      <c r="C48" s="17">
        <v>6253878</v>
      </c>
      <c r="D48"/>
      <c r="E48" s="5" t="s">
        <v>466</v>
      </c>
      <c r="F48">
        <v>65904</v>
      </c>
    </row>
    <row r="49" spans="1:7" x14ac:dyDescent="0.5">
      <c r="A49" s="11" t="s">
        <v>317</v>
      </c>
      <c r="B49" s="8">
        <v>2</v>
      </c>
      <c r="C49" s="17">
        <v>200000</v>
      </c>
      <c r="D49"/>
      <c r="E49" s="5" t="s">
        <v>467</v>
      </c>
      <c r="F49">
        <v>272943</v>
      </c>
    </row>
    <row r="50" spans="1:7" x14ac:dyDescent="0.5">
      <c r="A50" s="11" t="s">
        <v>318</v>
      </c>
      <c r="B50" s="8">
        <v>1</v>
      </c>
      <c r="C50" s="17">
        <v>144719</v>
      </c>
      <c r="D50"/>
      <c r="E50" s="5" t="s">
        <v>468</v>
      </c>
      <c r="F50">
        <v>73758</v>
      </c>
    </row>
    <row r="51" spans="1:7" x14ac:dyDescent="0.5">
      <c r="A51" s="11" t="s">
        <v>450</v>
      </c>
      <c r="B51" s="8">
        <v>1</v>
      </c>
      <c r="C51" s="17">
        <v>189438</v>
      </c>
      <c r="D51"/>
      <c r="E51" s="5" t="s">
        <v>469</v>
      </c>
      <c r="F51">
        <v>26804</v>
      </c>
    </row>
    <row r="52" spans="1:7" x14ac:dyDescent="0.5">
      <c r="A52" s="11" t="s">
        <v>451</v>
      </c>
      <c r="B52" s="8">
        <v>1</v>
      </c>
      <c r="C52" s="17">
        <v>234157</v>
      </c>
      <c r="D52"/>
      <c r="E52" s="5" t="s">
        <v>470</v>
      </c>
      <c r="F52">
        <v>244506</v>
      </c>
    </row>
    <row r="53" spans="1:7" x14ac:dyDescent="0.5">
      <c r="A53" s="11" t="s">
        <v>412</v>
      </c>
      <c r="B53" s="8">
        <v>607</v>
      </c>
      <c r="C53" s="17">
        <v>34449376</v>
      </c>
      <c r="D53"/>
      <c r="E53" s="5" t="s">
        <v>471</v>
      </c>
      <c r="F53">
        <v>180870</v>
      </c>
    </row>
    <row r="54" spans="1:7" x14ac:dyDescent="0.5">
      <c r="B54"/>
      <c r="C54"/>
      <c r="D54"/>
      <c r="E54" s="5" t="s">
        <v>472</v>
      </c>
      <c r="F54">
        <v>128060</v>
      </c>
    </row>
    <row r="55" spans="1:7" x14ac:dyDescent="0.5">
      <c r="B55"/>
      <c r="C55"/>
      <c r="D55"/>
      <c r="E55" s="5" t="s">
        <v>473</v>
      </c>
      <c r="F55">
        <v>131514</v>
      </c>
    </row>
    <row r="56" spans="1:7" x14ac:dyDescent="0.5">
      <c r="B56"/>
      <c r="C56"/>
      <c r="D56"/>
      <c r="E56" s="5" t="s">
        <v>474</v>
      </c>
      <c r="F56">
        <v>142867</v>
      </c>
      <c r="G56" s="17"/>
    </row>
    <row r="57" spans="1:7" x14ac:dyDescent="0.5">
      <c r="B57"/>
      <c r="C57"/>
      <c r="D57"/>
      <c r="E57" s="5" t="s">
        <v>475</v>
      </c>
      <c r="F57">
        <v>126802</v>
      </c>
      <c r="G57" s="17"/>
    </row>
    <row r="58" spans="1:7" x14ac:dyDescent="0.5">
      <c r="B58"/>
      <c r="C58"/>
      <c r="D58"/>
      <c r="E58" s="5" t="s">
        <v>476</v>
      </c>
      <c r="F58">
        <v>348859</v>
      </c>
      <c r="G58" s="17"/>
    </row>
    <row r="59" spans="1:7" x14ac:dyDescent="0.5">
      <c r="B59"/>
      <c r="C59"/>
      <c r="D59"/>
      <c r="E59" s="5" t="s">
        <v>477</v>
      </c>
      <c r="F59">
        <v>244037</v>
      </c>
      <c r="G59" s="17"/>
    </row>
    <row r="60" spans="1:7" x14ac:dyDescent="0.5">
      <c r="B60"/>
      <c r="C60"/>
      <c r="D60"/>
      <c r="E60" s="5" t="s">
        <v>478</v>
      </c>
      <c r="F60">
        <v>283849</v>
      </c>
      <c r="G60" s="17"/>
    </row>
    <row r="61" spans="1:7" x14ac:dyDescent="0.5">
      <c r="B61"/>
      <c r="C61"/>
      <c r="D61"/>
      <c r="E61" s="5" t="s">
        <v>479</v>
      </c>
      <c r="F61">
        <v>201994</v>
      </c>
      <c r="G61" s="17"/>
    </row>
    <row r="62" spans="1:7" x14ac:dyDescent="0.5">
      <c r="B62"/>
      <c r="C62"/>
      <c r="D62"/>
      <c r="E62" s="5" t="s">
        <v>480</v>
      </c>
      <c r="F62">
        <v>162220</v>
      </c>
      <c r="G62" s="17"/>
    </row>
    <row r="63" spans="1:7" x14ac:dyDescent="0.5">
      <c r="B63"/>
      <c r="C63"/>
      <c r="D63"/>
      <c r="E63" s="5" t="s">
        <v>481</v>
      </c>
      <c r="F63">
        <v>449263</v>
      </c>
      <c r="G63" s="17"/>
    </row>
    <row r="64" spans="1:7" x14ac:dyDescent="0.5">
      <c r="B64"/>
      <c r="C64"/>
      <c r="D64"/>
      <c r="E64" s="5" t="s">
        <v>482</v>
      </c>
      <c r="F64">
        <v>103309</v>
      </c>
      <c r="G64" s="17"/>
    </row>
    <row r="65" spans="2:7" x14ac:dyDescent="0.5">
      <c r="B65"/>
      <c r="C65"/>
      <c r="D65"/>
      <c r="E65" s="5" t="s">
        <v>483</v>
      </c>
      <c r="F65">
        <v>48278</v>
      </c>
      <c r="G65" s="17"/>
    </row>
    <row r="66" spans="2:7" x14ac:dyDescent="0.5">
      <c r="B66"/>
      <c r="C66"/>
      <c r="D66"/>
      <c r="E66" s="5" t="s">
        <v>484</v>
      </c>
      <c r="F66">
        <v>644562</v>
      </c>
      <c r="G66" s="17"/>
    </row>
    <row r="67" spans="2:7" x14ac:dyDescent="0.5">
      <c r="B67"/>
      <c r="C67"/>
      <c r="D67"/>
      <c r="E67" s="5" t="s">
        <v>485</v>
      </c>
      <c r="F67">
        <v>550607</v>
      </c>
      <c r="G67" s="17"/>
    </row>
    <row r="68" spans="2:7" x14ac:dyDescent="0.5">
      <c r="B68"/>
      <c r="C68"/>
      <c r="D68"/>
      <c r="E68" s="5" t="s">
        <v>486</v>
      </c>
      <c r="F68">
        <v>46853</v>
      </c>
      <c r="G68" s="17"/>
    </row>
    <row r="69" spans="2:7" x14ac:dyDescent="0.5">
      <c r="B69"/>
      <c r="C69"/>
      <c r="D69"/>
      <c r="E69" s="5" t="s">
        <v>487</v>
      </c>
      <c r="F69">
        <v>304841</v>
      </c>
      <c r="G69" s="17"/>
    </row>
    <row r="70" spans="2:7" x14ac:dyDescent="0.5">
      <c r="B70"/>
      <c r="C70"/>
      <c r="D70"/>
      <c r="E70" s="5" t="s">
        <v>488</v>
      </c>
      <c r="F70">
        <v>560820</v>
      </c>
      <c r="G70" s="17"/>
    </row>
    <row r="71" spans="2:7" x14ac:dyDescent="0.5">
      <c r="B71"/>
      <c r="C71"/>
      <c r="D71"/>
      <c r="E71" s="5" t="s">
        <v>489</v>
      </c>
      <c r="F71">
        <v>424426</v>
      </c>
      <c r="G71" s="17"/>
    </row>
    <row r="72" spans="2:7" x14ac:dyDescent="0.5">
      <c r="B72"/>
      <c r="C72"/>
      <c r="D72"/>
      <c r="E72" s="5" t="s">
        <v>490</v>
      </c>
      <c r="F72">
        <v>197226</v>
      </c>
      <c r="G72" s="17"/>
    </row>
    <row r="73" spans="2:7" x14ac:dyDescent="0.5">
      <c r="B73"/>
      <c r="C73"/>
      <c r="D73"/>
      <c r="E73" s="5" t="s">
        <v>491</v>
      </c>
      <c r="F73">
        <v>511803</v>
      </c>
      <c r="G73" s="17"/>
    </row>
    <row r="74" spans="2:7" x14ac:dyDescent="0.5">
      <c r="B74"/>
      <c r="C74"/>
      <c r="D74"/>
      <c r="E74" s="5" t="s">
        <v>492</v>
      </c>
      <c r="F74">
        <v>313245</v>
      </c>
      <c r="G74" s="17"/>
    </row>
    <row r="75" spans="2:7" x14ac:dyDescent="0.5">
      <c r="B75"/>
      <c r="C75"/>
      <c r="D75"/>
      <c r="E75" s="5" t="s">
        <v>493</v>
      </c>
      <c r="F75">
        <v>148915</v>
      </c>
      <c r="G75" s="17"/>
    </row>
    <row r="76" spans="2:7" x14ac:dyDescent="0.5">
      <c r="B76"/>
      <c r="C76"/>
      <c r="D76"/>
      <c r="E76" s="5" t="s">
        <v>494</v>
      </c>
      <c r="F76">
        <v>408658</v>
      </c>
      <c r="G76" s="17"/>
    </row>
    <row r="77" spans="2:7" x14ac:dyDescent="0.5">
      <c r="B77"/>
      <c r="C77"/>
      <c r="D77"/>
      <c r="E77" s="5" t="s">
        <v>495</v>
      </c>
      <c r="F77">
        <v>235875</v>
      </c>
      <c r="G77" s="17"/>
    </row>
    <row r="78" spans="2:7" x14ac:dyDescent="0.5">
      <c r="B78"/>
      <c r="C78"/>
      <c r="D78"/>
      <c r="E78" s="5" t="s">
        <v>496</v>
      </c>
      <c r="F78">
        <v>989786</v>
      </c>
      <c r="G78" s="17"/>
    </row>
    <row r="79" spans="2:7" x14ac:dyDescent="0.5">
      <c r="B79"/>
      <c r="C79"/>
      <c r="D79"/>
      <c r="E79" s="5" t="s">
        <v>497</v>
      </c>
      <c r="F79">
        <v>124836</v>
      </c>
      <c r="G79" s="17"/>
    </row>
    <row r="80" spans="2:7" x14ac:dyDescent="0.5">
      <c r="B80"/>
      <c r="C80"/>
      <c r="D80"/>
      <c r="E80" s="5" t="s">
        <v>498</v>
      </c>
      <c r="F80">
        <v>99101</v>
      </c>
      <c r="G80" s="17"/>
    </row>
    <row r="81" spans="2:7" x14ac:dyDescent="0.5">
      <c r="B81"/>
      <c r="C81"/>
      <c r="D81" s="13"/>
      <c r="E81" s="5" t="s">
        <v>499</v>
      </c>
      <c r="F81">
        <v>420085</v>
      </c>
      <c r="G81" s="17"/>
    </row>
    <row r="82" spans="2:7" x14ac:dyDescent="0.5">
      <c r="B82"/>
      <c r="C82"/>
      <c r="D82" s="13"/>
      <c r="E82" s="5" t="s">
        <v>500</v>
      </c>
      <c r="F82">
        <v>258577</v>
      </c>
      <c r="G82" s="17"/>
    </row>
    <row r="83" spans="2:7" x14ac:dyDescent="0.5">
      <c r="B83"/>
      <c r="C83"/>
      <c r="D83" s="13"/>
      <c r="E83" s="5" t="s">
        <v>412</v>
      </c>
      <c r="F83">
        <v>11066860</v>
      </c>
      <c r="G83" s="17"/>
    </row>
    <row r="84" spans="2:7" x14ac:dyDescent="0.5">
      <c r="B84"/>
      <c r="C84"/>
      <c r="D84" s="13"/>
      <c r="G84" s="17"/>
    </row>
    <row r="85" spans="2:7" x14ac:dyDescent="0.5">
      <c r="B85"/>
      <c r="C85"/>
      <c r="D85" s="13"/>
      <c r="G85" s="17"/>
    </row>
    <row r="86" spans="2:7" x14ac:dyDescent="0.5">
      <c r="B86"/>
      <c r="C86"/>
      <c r="D86" s="13"/>
      <c r="G86" s="17"/>
    </row>
    <row r="87" spans="2:7" x14ac:dyDescent="0.5">
      <c r="B87"/>
      <c r="C87"/>
      <c r="D87" s="13"/>
      <c r="G87" s="17"/>
    </row>
    <row r="88" spans="2:7" x14ac:dyDescent="0.5">
      <c r="B88"/>
      <c r="C88"/>
      <c r="D88" s="13"/>
      <c r="G88" s="17"/>
    </row>
    <row r="89" spans="2:7" x14ac:dyDescent="0.5">
      <c r="B89"/>
      <c r="C89"/>
      <c r="D89" s="13"/>
      <c r="G89" s="17"/>
    </row>
    <row r="90" spans="2:7" x14ac:dyDescent="0.5">
      <c r="B90"/>
      <c r="C90"/>
      <c r="D90" s="13"/>
      <c r="G90" s="17"/>
    </row>
    <row r="91" spans="2:7" x14ac:dyDescent="0.5">
      <c r="B91"/>
      <c r="C91"/>
      <c r="D91" s="13"/>
      <c r="G91" s="17"/>
    </row>
    <row r="92" spans="2:7" x14ac:dyDescent="0.5">
      <c r="B92"/>
      <c r="C92"/>
      <c r="D92" s="13"/>
      <c r="G92" s="17"/>
    </row>
    <row r="93" spans="2:7" x14ac:dyDescent="0.5">
      <c r="B93"/>
      <c r="C93"/>
      <c r="D93" s="13"/>
      <c r="G93" s="17"/>
    </row>
    <row r="94" spans="2:7" x14ac:dyDescent="0.5">
      <c r="B94"/>
      <c r="C94"/>
      <c r="D94" s="13"/>
      <c r="G94" s="17"/>
    </row>
    <row r="95" spans="2:7" x14ac:dyDescent="0.5">
      <c r="B95"/>
      <c r="C95"/>
      <c r="D95" s="13"/>
      <c r="G95" s="17"/>
    </row>
    <row r="96" spans="2:7" x14ac:dyDescent="0.5">
      <c r="B96"/>
      <c r="C96"/>
      <c r="D96" s="13"/>
      <c r="G96" s="17"/>
    </row>
    <row r="97" spans="2:7" x14ac:dyDescent="0.5">
      <c r="B97"/>
      <c r="C97"/>
      <c r="D97" s="13"/>
      <c r="G97" s="17"/>
    </row>
    <row r="98" spans="2:7" x14ac:dyDescent="0.5">
      <c r="B98"/>
      <c r="C98"/>
      <c r="D98" s="13"/>
      <c r="G98" s="17"/>
    </row>
    <row r="99" spans="2:7" x14ac:dyDescent="0.5">
      <c r="B99"/>
      <c r="C99"/>
      <c r="D99" s="13"/>
      <c r="G99" s="17"/>
    </row>
    <row r="100" spans="2:7" x14ac:dyDescent="0.5">
      <c r="B100"/>
      <c r="C100"/>
      <c r="D100" s="13"/>
      <c r="G100" s="17"/>
    </row>
    <row r="101" spans="2:7" x14ac:dyDescent="0.5">
      <c r="B101"/>
      <c r="C101"/>
      <c r="D101" s="13"/>
      <c r="G101" s="17"/>
    </row>
    <row r="102" spans="2:7" x14ac:dyDescent="0.5">
      <c r="B102"/>
      <c r="C102"/>
      <c r="D102" s="13"/>
      <c r="G102" s="17"/>
    </row>
    <row r="103" spans="2:7" x14ac:dyDescent="0.5">
      <c r="B103"/>
      <c r="C103"/>
      <c r="D103" s="13"/>
      <c r="G103" s="17"/>
    </row>
    <row r="104" spans="2:7" x14ac:dyDescent="0.5">
      <c r="B104"/>
      <c r="C104"/>
      <c r="D104" s="13"/>
      <c r="G104" s="17"/>
    </row>
    <row r="105" spans="2:7" x14ac:dyDescent="0.5">
      <c r="B105"/>
      <c r="C105"/>
      <c r="D105" s="13"/>
      <c r="G105" s="17"/>
    </row>
    <row r="106" spans="2:7" x14ac:dyDescent="0.5">
      <c r="B106"/>
      <c r="C106"/>
      <c r="D106" s="13"/>
      <c r="G106" s="17"/>
    </row>
    <row r="107" spans="2:7" x14ac:dyDescent="0.5">
      <c r="B107"/>
      <c r="C107"/>
      <c r="D107" s="13"/>
      <c r="G107" s="17"/>
    </row>
    <row r="108" spans="2:7" x14ac:dyDescent="0.5">
      <c r="B108"/>
      <c r="C108"/>
      <c r="D108" s="13"/>
      <c r="G108" s="17"/>
    </row>
    <row r="109" spans="2:7" x14ac:dyDescent="0.5">
      <c r="B109"/>
      <c r="C109"/>
      <c r="D109" s="13"/>
      <c r="G109" s="17"/>
    </row>
    <row r="110" spans="2:7" x14ac:dyDescent="0.5">
      <c r="B110"/>
      <c r="C110"/>
      <c r="D110" s="13"/>
      <c r="G110" s="17"/>
    </row>
    <row r="111" spans="2:7" x14ac:dyDescent="0.5">
      <c r="B111"/>
      <c r="C111"/>
      <c r="D111" s="13"/>
      <c r="G111" s="17"/>
    </row>
    <row r="112" spans="2:7" x14ac:dyDescent="0.5">
      <c r="B112"/>
      <c r="C112"/>
      <c r="D112" s="13"/>
      <c r="G112" s="17"/>
    </row>
    <row r="113" spans="2:7" x14ac:dyDescent="0.5">
      <c r="B113"/>
      <c r="C113"/>
      <c r="D113" s="13"/>
      <c r="G113" s="17"/>
    </row>
    <row r="114" spans="2:7" x14ac:dyDescent="0.5">
      <c r="B114"/>
      <c r="C114"/>
      <c r="D114" s="13"/>
      <c r="G114" s="17"/>
    </row>
    <row r="115" spans="2:7" x14ac:dyDescent="0.5">
      <c r="B115"/>
      <c r="C115"/>
      <c r="D115" s="13"/>
      <c r="G115" s="17"/>
    </row>
    <row r="116" spans="2:7" x14ac:dyDescent="0.5">
      <c r="B116"/>
      <c r="C116"/>
      <c r="D116" s="13"/>
      <c r="G116" s="17"/>
    </row>
    <row r="117" spans="2:7" x14ac:dyDescent="0.5">
      <c r="B117"/>
      <c r="C117"/>
      <c r="D117" s="13"/>
      <c r="G117" s="17"/>
    </row>
    <row r="118" spans="2:7" x14ac:dyDescent="0.5">
      <c r="B118"/>
      <c r="C118"/>
      <c r="D118" s="13"/>
      <c r="G118" s="17"/>
    </row>
    <row r="119" spans="2:7" x14ac:dyDescent="0.5">
      <c r="B119"/>
      <c r="C119"/>
      <c r="D119" s="13"/>
      <c r="G119" s="17"/>
    </row>
    <row r="120" spans="2:7" x14ac:dyDescent="0.5">
      <c r="B120"/>
      <c r="C120"/>
      <c r="D120" s="13"/>
      <c r="G120" s="17"/>
    </row>
    <row r="121" spans="2:7" x14ac:dyDescent="0.5">
      <c r="B121"/>
      <c r="C121"/>
      <c r="D121" s="13"/>
      <c r="G121" s="17"/>
    </row>
    <row r="122" spans="2:7" x14ac:dyDescent="0.5">
      <c r="B122"/>
      <c r="C122"/>
      <c r="D122" s="13"/>
      <c r="G122" s="17"/>
    </row>
    <row r="123" spans="2:7" x14ac:dyDescent="0.5">
      <c r="B123"/>
      <c r="C123"/>
      <c r="D123" s="13"/>
      <c r="G123" s="17"/>
    </row>
    <row r="124" spans="2:7" x14ac:dyDescent="0.5">
      <c r="B124"/>
      <c r="C124"/>
      <c r="D124" s="13"/>
      <c r="G124" s="17"/>
    </row>
    <row r="125" spans="2:7" x14ac:dyDescent="0.5">
      <c r="B125"/>
      <c r="C125"/>
      <c r="D125" s="13"/>
      <c r="G125" s="17"/>
    </row>
    <row r="126" spans="2:7" x14ac:dyDescent="0.5">
      <c r="B126"/>
      <c r="C126"/>
      <c r="D126" s="13"/>
      <c r="G126" s="17"/>
    </row>
    <row r="127" spans="2:7" x14ac:dyDescent="0.5">
      <c r="B127"/>
      <c r="C127"/>
      <c r="D127" s="13"/>
      <c r="G127" s="17"/>
    </row>
    <row r="128" spans="2:7" x14ac:dyDescent="0.5">
      <c r="B128"/>
      <c r="C128"/>
      <c r="D128" s="13"/>
      <c r="G128" s="17"/>
    </row>
    <row r="129" spans="2:7" x14ac:dyDescent="0.5">
      <c r="B129"/>
      <c r="C129"/>
      <c r="D129" s="13"/>
      <c r="G129" s="17"/>
    </row>
    <row r="130" spans="2:7" x14ac:dyDescent="0.5">
      <c r="B130"/>
      <c r="C130"/>
      <c r="D130" s="13"/>
      <c r="G130" s="17"/>
    </row>
    <row r="131" spans="2:7" x14ac:dyDescent="0.5">
      <c r="B131"/>
      <c r="C131"/>
      <c r="D131" s="13"/>
      <c r="G131" s="17"/>
    </row>
    <row r="132" spans="2:7" x14ac:dyDescent="0.5">
      <c r="B132"/>
      <c r="C132"/>
      <c r="D132" s="13"/>
      <c r="G132" s="17"/>
    </row>
    <row r="133" spans="2:7" x14ac:dyDescent="0.5">
      <c r="B133"/>
      <c r="C133"/>
      <c r="D133" s="13"/>
      <c r="G133" s="17"/>
    </row>
    <row r="134" spans="2:7" x14ac:dyDescent="0.5">
      <c r="B134"/>
      <c r="C134"/>
      <c r="D134" s="13"/>
      <c r="G134" s="17"/>
    </row>
    <row r="135" spans="2:7" x14ac:dyDescent="0.5">
      <c r="B135"/>
      <c r="C135"/>
      <c r="D135" s="13"/>
      <c r="G135" s="17"/>
    </row>
    <row r="136" spans="2:7" x14ac:dyDescent="0.5">
      <c r="B136"/>
      <c r="C136"/>
      <c r="D136" s="13"/>
      <c r="G136" s="17"/>
    </row>
    <row r="137" spans="2:7" x14ac:dyDescent="0.5">
      <c r="B137"/>
      <c r="C137"/>
      <c r="D137" s="13"/>
      <c r="G137" s="17"/>
    </row>
    <row r="138" spans="2:7" x14ac:dyDescent="0.5">
      <c r="B138"/>
      <c r="C138"/>
      <c r="D138" s="13"/>
      <c r="G138" s="17"/>
    </row>
    <row r="139" spans="2:7" x14ac:dyDescent="0.5">
      <c r="B139"/>
      <c r="C139"/>
      <c r="D139" s="13"/>
      <c r="G139" s="17"/>
    </row>
    <row r="140" spans="2:7" x14ac:dyDescent="0.5">
      <c r="B140"/>
      <c r="C140"/>
      <c r="D140" s="13"/>
      <c r="G140" s="17"/>
    </row>
    <row r="141" spans="2:7" x14ac:dyDescent="0.5">
      <c r="B141"/>
      <c r="C141"/>
      <c r="D141" s="13"/>
      <c r="G141" s="17"/>
    </row>
    <row r="142" spans="2:7" x14ac:dyDescent="0.5">
      <c r="B142"/>
      <c r="C142"/>
      <c r="D142" s="13"/>
      <c r="G142" s="17"/>
    </row>
    <row r="143" spans="2:7" x14ac:dyDescent="0.5">
      <c r="B143"/>
      <c r="C143"/>
      <c r="D143" s="13"/>
      <c r="G143" s="17"/>
    </row>
    <row r="144" spans="2:7" x14ac:dyDescent="0.5">
      <c r="B144"/>
      <c r="C144"/>
      <c r="D144" s="13"/>
      <c r="G144" s="17"/>
    </row>
    <row r="145" spans="2:7" x14ac:dyDescent="0.5">
      <c r="B145"/>
      <c r="C145"/>
      <c r="D145" s="13"/>
      <c r="G145" s="17"/>
    </row>
    <row r="146" spans="2:7" x14ac:dyDescent="0.5">
      <c r="B146"/>
      <c r="C146"/>
      <c r="D146" s="13"/>
      <c r="G146" s="17"/>
    </row>
    <row r="147" spans="2:7" x14ac:dyDescent="0.5">
      <c r="B147"/>
      <c r="C147"/>
      <c r="D147" s="13"/>
      <c r="G147" s="17"/>
    </row>
    <row r="148" spans="2:7" x14ac:dyDescent="0.5">
      <c r="B148"/>
      <c r="C148"/>
      <c r="D148" s="13"/>
      <c r="G148" s="17"/>
    </row>
    <row r="149" spans="2:7" x14ac:dyDescent="0.5">
      <c r="B149"/>
      <c r="C149"/>
      <c r="D149" s="13"/>
      <c r="G149" s="17"/>
    </row>
    <row r="150" spans="2:7" x14ac:dyDescent="0.5">
      <c r="B150"/>
      <c r="C150"/>
      <c r="D150" s="13"/>
      <c r="G150" s="17"/>
    </row>
    <row r="151" spans="2:7" x14ac:dyDescent="0.5">
      <c r="B151"/>
      <c r="C151"/>
      <c r="D151" s="13"/>
      <c r="G151" s="17"/>
    </row>
    <row r="152" spans="2:7" x14ac:dyDescent="0.5">
      <c r="B152"/>
      <c r="C152"/>
      <c r="D152" s="13"/>
      <c r="G152" s="17"/>
    </row>
    <row r="153" spans="2:7" x14ac:dyDescent="0.5">
      <c r="B153"/>
      <c r="C153"/>
      <c r="D153" s="13"/>
      <c r="G153" s="17"/>
    </row>
    <row r="154" spans="2:7" x14ac:dyDescent="0.5">
      <c r="B154"/>
      <c r="C154"/>
      <c r="D154" s="13"/>
      <c r="G154" s="17"/>
    </row>
    <row r="155" spans="2:7" x14ac:dyDescent="0.5">
      <c r="B155"/>
      <c r="C155"/>
      <c r="D155" s="13"/>
      <c r="G155" s="17"/>
    </row>
    <row r="156" spans="2:7" x14ac:dyDescent="0.5">
      <c r="B156"/>
      <c r="C156"/>
      <c r="D156" s="13"/>
      <c r="G156" s="17"/>
    </row>
    <row r="157" spans="2:7" x14ac:dyDescent="0.5">
      <c r="B157"/>
      <c r="C157"/>
      <c r="D157" s="13"/>
      <c r="G157" s="17"/>
    </row>
    <row r="158" spans="2:7" x14ac:dyDescent="0.5">
      <c r="B158"/>
      <c r="C158"/>
      <c r="D158" s="13"/>
      <c r="G158" s="17"/>
    </row>
    <row r="159" spans="2:7" x14ac:dyDescent="0.5">
      <c r="B159"/>
      <c r="C159"/>
      <c r="D159" s="13"/>
      <c r="G159" s="17"/>
    </row>
    <row r="160" spans="2:7" x14ac:dyDescent="0.5">
      <c r="B160"/>
      <c r="C160"/>
      <c r="D160" s="13"/>
      <c r="G160" s="17"/>
    </row>
    <row r="161" spans="2:7" x14ac:dyDescent="0.5">
      <c r="B161"/>
      <c r="C161"/>
      <c r="D161" s="13"/>
      <c r="G161" s="17"/>
    </row>
    <row r="162" spans="2:7" x14ac:dyDescent="0.5">
      <c r="B162"/>
      <c r="C162"/>
      <c r="D162" s="13"/>
      <c r="G162" s="17"/>
    </row>
    <row r="163" spans="2:7" x14ac:dyDescent="0.5">
      <c r="B163"/>
      <c r="C163"/>
      <c r="D163" s="13"/>
      <c r="G163" s="17"/>
    </row>
    <row r="164" spans="2:7" x14ac:dyDescent="0.5">
      <c r="B164"/>
      <c r="C164"/>
      <c r="D164" s="13"/>
      <c r="G164" s="17"/>
    </row>
    <row r="165" spans="2:7" x14ac:dyDescent="0.5">
      <c r="B165"/>
      <c r="C165"/>
      <c r="D165" s="13"/>
      <c r="G165" s="17"/>
    </row>
    <row r="166" spans="2:7" x14ac:dyDescent="0.5">
      <c r="B166"/>
      <c r="C166"/>
      <c r="D166" s="13"/>
      <c r="G166" s="17"/>
    </row>
    <row r="167" spans="2:7" x14ac:dyDescent="0.5">
      <c r="B167"/>
      <c r="C167"/>
      <c r="D167" s="13"/>
      <c r="G167" s="17"/>
    </row>
    <row r="168" spans="2:7" x14ac:dyDescent="0.5">
      <c r="B168"/>
      <c r="C168"/>
      <c r="D168" s="13"/>
      <c r="G168" s="17"/>
    </row>
    <row r="169" spans="2:7" x14ac:dyDescent="0.5">
      <c r="B169"/>
      <c r="C169"/>
      <c r="D169" s="13"/>
      <c r="G169" s="17"/>
    </row>
    <row r="170" spans="2:7" x14ac:dyDescent="0.5">
      <c r="B170"/>
      <c r="C170"/>
      <c r="D170" s="13"/>
      <c r="G170" s="17"/>
    </row>
    <row r="171" spans="2:7" x14ac:dyDescent="0.5">
      <c r="B171"/>
      <c r="C171"/>
      <c r="D171" s="13"/>
      <c r="G171" s="17"/>
    </row>
    <row r="172" spans="2:7" x14ac:dyDescent="0.5">
      <c r="B172"/>
      <c r="C172"/>
      <c r="D172" s="13"/>
      <c r="G172" s="17"/>
    </row>
    <row r="173" spans="2:7" x14ac:dyDescent="0.5">
      <c r="B173"/>
      <c r="C173"/>
      <c r="D173"/>
      <c r="G173" s="17"/>
    </row>
    <row r="174" spans="2:7" x14ac:dyDescent="0.5">
      <c r="B174"/>
      <c r="C174"/>
      <c r="D174"/>
      <c r="G174" s="17"/>
    </row>
    <row r="175" spans="2:7" x14ac:dyDescent="0.5">
      <c r="B175"/>
      <c r="C175"/>
      <c r="D175"/>
      <c r="G175" s="17"/>
    </row>
    <row r="176" spans="2:7" x14ac:dyDescent="0.5">
      <c r="B176"/>
      <c r="C176"/>
      <c r="D176"/>
      <c r="G176" s="17"/>
    </row>
    <row r="177" spans="2:7" x14ac:dyDescent="0.5">
      <c r="B177"/>
      <c r="C177"/>
      <c r="D177"/>
      <c r="G177" s="17"/>
    </row>
    <row r="178" spans="2:7" x14ac:dyDescent="0.5">
      <c r="B178"/>
      <c r="C178"/>
      <c r="D178"/>
      <c r="G178" s="17"/>
    </row>
    <row r="179" spans="2:7" x14ac:dyDescent="0.5">
      <c r="B179"/>
      <c r="C179"/>
      <c r="D179"/>
      <c r="G179" s="17"/>
    </row>
    <row r="180" spans="2:7" x14ac:dyDescent="0.5">
      <c r="B180"/>
      <c r="C180"/>
      <c r="D180"/>
      <c r="G180" s="17"/>
    </row>
    <row r="181" spans="2:7" x14ac:dyDescent="0.5">
      <c r="B181"/>
      <c r="C181"/>
      <c r="D181"/>
      <c r="G181" s="17"/>
    </row>
    <row r="182" spans="2:7" x14ac:dyDescent="0.5">
      <c r="B182"/>
      <c r="C182"/>
      <c r="D182"/>
      <c r="G182" s="17"/>
    </row>
    <row r="183" spans="2:7" x14ac:dyDescent="0.5">
      <c r="B183"/>
      <c r="C183"/>
      <c r="D183"/>
      <c r="G183" s="17"/>
    </row>
    <row r="184" spans="2:7" x14ac:dyDescent="0.5">
      <c r="B184"/>
      <c r="C184"/>
      <c r="D184"/>
      <c r="G184" s="17"/>
    </row>
    <row r="185" spans="2:7" x14ac:dyDescent="0.5">
      <c r="B185"/>
      <c r="C185"/>
      <c r="D185"/>
      <c r="G185" s="17"/>
    </row>
    <row r="186" spans="2:7" x14ac:dyDescent="0.5">
      <c r="B186"/>
      <c r="C186"/>
      <c r="D186"/>
      <c r="G186" s="17"/>
    </row>
    <row r="187" spans="2:7" x14ac:dyDescent="0.5">
      <c r="B187"/>
      <c r="C187"/>
      <c r="D187"/>
      <c r="G187" s="17"/>
    </row>
    <row r="188" spans="2:7" x14ac:dyDescent="0.5">
      <c r="B188"/>
      <c r="C188"/>
      <c r="D188"/>
      <c r="G188" s="17"/>
    </row>
    <row r="189" spans="2:7" x14ac:dyDescent="0.5">
      <c r="B189"/>
      <c r="C189"/>
      <c r="D189"/>
      <c r="G189" s="17"/>
    </row>
    <row r="190" spans="2:7" x14ac:dyDescent="0.5">
      <c r="B190"/>
      <c r="C190"/>
      <c r="D190"/>
      <c r="G190" s="17"/>
    </row>
    <row r="191" spans="2:7" x14ac:dyDescent="0.5">
      <c r="B191"/>
      <c r="C191"/>
      <c r="D191"/>
      <c r="G191" s="17"/>
    </row>
    <row r="192" spans="2:7" x14ac:dyDescent="0.5">
      <c r="B192"/>
      <c r="C192"/>
      <c r="D192"/>
      <c r="G192" s="17"/>
    </row>
    <row r="193" spans="2:7" x14ac:dyDescent="0.5">
      <c r="B193"/>
      <c r="C193"/>
      <c r="D193"/>
      <c r="G193" s="17"/>
    </row>
    <row r="194" spans="2:7" x14ac:dyDescent="0.5">
      <c r="B194"/>
      <c r="C194"/>
      <c r="D194"/>
      <c r="G194" s="17"/>
    </row>
    <row r="195" spans="2:7" x14ac:dyDescent="0.5">
      <c r="B195"/>
      <c r="C195"/>
      <c r="D195"/>
      <c r="G195" s="17"/>
    </row>
    <row r="196" spans="2:7" x14ac:dyDescent="0.5">
      <c r="B196"/>
      <c r="C196"/>
      <c r="D196"/>
      <c r="G196" s="17"/>
    </row>
    <row r="197" spans="2:7" x14ac:dyDescent="0.5">
      <c r="B197"/>
      <c r="C197"/>
      <c r="D197"/>
      <c r="G197" s="17"/>
    </row>
    <row r="198" spans="2:7" x14ac:dyDescent="0.5">
      <c r="B198"/>
      <c r="C198"/>
      <c r="D198"/>
      <c r="G198" s="17"/>
    </row>
    <row r="199" spans="2:7" x14ac:dyDescent="0.5">
      <c r="B199"/>
      <c r="C199"/>
      <c r="D199"/>
      <c r="G199" s="17"/>
    </row>
    <row r="200" spans="2:7" x14ac:dyDescent="0.5">
      <c r="B200"/>
      <c r="C200"/>
      <c r="D200"/>
      <c r="G200" s="17"/>
    </row>
    <row r="201" spans="2:7" x14ac:dyDescent="0.5">
      <c r="B201"/>
      <c r="C201"/>
      <c r="D201"/>
      <c r="G201" s="17"/>
    </row>
    <row r="202" spans="2:7" x14ac:dyDescent="0.5">
      <c r="B202"/>
      <c r="C202"/>
      <c r="D202"/>
      <c r="G202" s="17"/>
    </row>
    <row r="203" spans="2:7" x14ac:dyDescent="0.5">
      <c r="B203"/>
      <c r="C203"/>
      <c r="D203"/>
      <c r="G203" s="17"/>
    </row>
    <row r="204" spans="2:7" x14ac:dyDescent="0.5">
      <c r="B204"/>
      <c r="C204"/>
      <c r="D204"/>
      <c r="G204" s="17"/>
    </row>
    <row r="205" spans="2:7" x14ac:dyDescent="0.5">
      <c r="B205"/>
      <c r="C205"/>
      <c r="D205"/>
      <c r="G205" s="17"/>
    </row>
    <row r="206" spans="2:7" x14ac:dyDescent="0.5">
      <c r="B206"/>
      <c r="C206"/>
      <c r="D206"/>
      <c r="G206" s="17"/>
    </row>
    <row r="207" spans="2:7" x14ac:dyDescent="0.5">
      <c r="B207"/>
      <c r="C207"/>
      <c r="D207"/>
      <c r="G207" s="17"/>
    </row>
    <row r="208" spans="2:7" x14ac:dyDescent="0.5">
      <c r="B208"/>
      <c r="C208"/>
      <c r="D208"/>
      <c r="G208" s="17"/>
    </row>
    <row r="209" spans="2:7" x14ac:dyDescent="0.5">
      <c r="B209"/>
      <c r="C209"/>
      <c r="D209"/>
      <c r="G209" s="17"/>
    </row>
    <row r="210" spans="2:7" x14ac:dyDescent="0.5">
      <c r="B210"/>
      <c r="C210"/>
      <c r="D210"/>
      <c r="G210" s="17"/>
    </row>
    <row r="211" spans="2:7" x14ac:dyDescent="0.5">
      <c r="B211"/>
      <c r="C211"/>
      <c r="D211"/>
      <c r="G211" s="17"/>
    </row>
    <row r="212" spans="2:7" x14ac:dyDescent="0.5">
      <c r="B212"/>
      <c r="C212"/>
      <c r="D212"/>
      <c r="G212" s="17"/>
    </row>
    <row r="213" spans="2:7" x14ac:dyDescent="0.5">
      <c r="B213"/>
      <c r="C213"/>
      <c r="D213"/>
      <c r="G213" s="17"/>
    </row>
    <row r="214" spans="2:7" x14ac:dyDescent="0.5">
      <c r="B214"/>
      <c r="C214"/>
      <c r="D214"/>
      <c r="G214" s="17"/>
    </row>
    <row r="215" spans="2:7" x14ac:dyDescent="0.5">
      <c r="B215"/>
      <c r="C215"/>
      <c r="D215"/>
      <c r="G215" s="17"/>
    </row>
    <row r="216" spans="2:7" x14ac:dyDescent="0.5">
      <c r="B216"/>
      <c r="C216"/>
      <c r="D216"/>
      <c r="G216" s="17"/>
    </row>
    <row r="217" spans="2:7" x14ac:dyDescent="0.5">
      <c r="B217"/>
      <c r="C217"/>
      <c r="D217"/>
      <c r="G217" s="17"/>
    </row>
    <row r="218" spans="2:7" x14ac:dyDescent="0.5">
      <c r="B218"/>
      <c r="C218"/>
      <c r="D218"/>
      <c r="G218" s="17"/>
    </row>
    <row r="219" spans="2:7" x14ac:dyDescent="0.5">
      <c r="B219"/>
      <c r="C219"/>
      <c r="D219"/>
      <c r="G219" s="17"/>
    </row>
    <row r="220" spans="2:7" x14ac:dyDescent="0.5">
      <c r="B220"/>
      <c r="C220"/>
      <c r="D220"/>
      <c r="G220" s="17"/>
    </row>
    <row r="221" spans="2:7" x14ac:dyDescent="0.5">
      <c r="B221"/>
      <c r="C221"/>
      <c r="D221"/>
      <c r="G221" s="17"/>
    </row>
    <row r="222" spans="2:7" x14ac:dyDescent="0.5">
      <c r="B222"/>
      <c r="C222"/>
      <c r="D222"/>
      <c r="G222" s="17"/>
    </row>
    <row r="223" spans="2:7" x14ac:dyDescent="0.5">
      <c r="B223"/>
      <c r="C223"/>
      <c r="D223"/>
      <c r="G223" s="17"/>
    </row>
    <row r="224" spans="2:7" x14ac:dyDescent="0.5">
      <c r="B224"/>
      <c r="C224"/>
      <c r="D224"/>
      <c r="G224" s="17"/>
    </row>
    <row r="225" spans="2:7" x14ac:dyDescent="0.5">
      <c r="B225"/>
      <c r="C225"/>
      <c r="D225"/>
      <c r="G225" s="17"/>
    </row>
    <row r="226" spans="2:7" x14ac:dyDescent="0.5">
      <c r="B226"/>
      <c r="C226"/>
      <c r="D226"/>
      <c r="G226" s="17"/>
    </row>
    <row r="227" spans="2:7" x14ac:dyDescent="0.5">
      <c r="B227"/>
      <c r="C227"/>
      <c r="D227"/>
      <c r="G227" s="17"/>
    </row>
    <row r="228" spans="2:7" x14ac:dyDescent="0.5">
      <c r="B228"/>
      <c r="C228"/>
      <c r="D228"/>
      <c r="G228" s="17"/>
    </row>
    <row r="229" spans="2:7" x14ac:dyDescent="0.5">
      <c r="B229"/>
      <c r="C229"/>
      <c r="D229"/>
      <c r="G229" s="17"/>
    </row>
    <row r="230" spans="2:7" x14ac:dyDescent="0.5">
      <c r="B230"/>
      <c r="C230"/>
      <c r="D230"/>
      <c r="G230" s="17"/>
    </row>
    <row r="231" spans="2:7" x14ac:dyDescent="0.5">
      <c r="B231"/>
      <c r="C231"/>
      <c r="D231"/>
      <c r="G231" s="17"/>
    </row>
    <row r="232" spans="2:7" x14ac:dyDescent="0.5">
      <c r="B232"/>
      <c r="C232"/>
      <c r="D232"/>
      <c r="G232" s="17"/>
    </row>
    <row r="233" spans="2:7" x14ac:dyDescent="0.5">
      <c r="B233"/>
      <c r="C233"/>
      <c r="D233"/>
      <c r="G233" s="17"/>
    </row>
    <row r="234" spans="2:7" x14ac:dyDescent="0.5">
      <c r="B234"/>
      <c r="C234"/>
      <c r="D234"/>
      <c r="G234" s="17"/>
    </row>
    <row r="235" spans="2:7" x14ac:dyDescent="0.5">
      <c r="B235"/>
      <c r="C235"/>
      <c r="D235"/>
      <c r="G235" s="17"/>
    </row>
    <row r="236" spans="2:7" x14ac:dyDescent="0.5">
      <c r="B236"/>
      <c r="C236"/>
      <c r="D236"/>
      <c r="G236" s="17"/>
    </row>
    <row r="237" spans="2:7" x14ac:dyDescent="0.5">
      <c r="B237"/>
      <c r="C237"/>
      <c r="D237"/>
      <c r="G237" s="17"/>
    </row>
    <row r="238" spans="2:7" x14ac:dyDescent="0.5">
      <c r="B238"/>
      <c r="C238"/>
      <c r="D238"/>
      <c r="G238" s="17"/>
    </row>
    <row r="239" spans="2:7" x14ac:dyDescent="0.5">
      <c r="B239"/>
      <c r="C239"/>
      <c r="D239"/>
      <c r="G239" s="17"/>
    </row>
    <row r="240" spans="2:7" x14ac:dyDescent="0.5">
      <c r="B240"/>
      <c r="C240"/>
      <c r="D240"/>
      <c r="G240" s="17"/>
    </row>
    <row r="241" spans="2:7" x14ac:dyDescent="0.5">
      <c r="B241"/>
      <c r="C241"/>
      <c r="D241"/>
      <c r="G241" s="17"/>
    </row>
    <row r="242" spans="2:7" x14ac:dyDescent="0.5">
      <c r="B242"/>
      <c r="C242"/>
      <c r="D242"/>
      <c r="G242" s="17"/>
    </row>
    <row r="243" spans="2:7" x14ac:dyDescent="0.5">
      <c r="B243"/>
      <c r="C243"/>
      <c r="D243"/>
      <c r="G243" s="17"/>
    </row>
    <row r="244" spans="2:7" x14ac:dyDescent="0.5">
      <c r="B244"/>
      <c r="C244"/>
      <c r="D244"/>
      <c r="G244" s="17"/>
    </row>
    <row r="245" spans="2:7" x14ac:dyDescent="0.5">
      <c r="B245"/>
      <c r="C245"/>
      <c r="D245"/>
      <c r="G245" s="17"/>
    </row>
    <row r="246" spans="2:7" x14ac:dyDescent="0.5">
      <c r="B246"/>
      <c r="C246"/>
      <c r="D246"/>
      <c r="G246" s="17"/>
    </row>
    <row r="247" spans="2:7" x14ac:dyDescent="0.5">
      <c r="B247"/>
      <c r="C247"/>
      <c r="D247"/>
      <c r="G247" s="17"/>
    </row>
    <row r="248" spans="2:7" x14ac:dyDescent="0.5">
      <c r="B248"/>
      <c r="C248"/>
      <c r="D248"/>
      <c r="G248" s="17"/>
    </row>
    <row r="249" spans="2:7" x14ac:dyDescent="0.5">
      <c r="B249"/>
      <c r="C249"/>
      <c r="D249"/>
      <c r="G249" s="17"/>
    </row>
    <row r="250" spans="2:7" x14ac:dyDescent="0.5">
      <c r="B250"/>
      <c r="C250"/>
      <c r="D250"/>
      <c r="G250" s="17"/>
    </row>
    <row r="251" spans="2:7" x14ac:dyDescent="0.5">
      <c r="B251"/>
      <c r="C251"/>
      <c r="D251"/>
      <c r="G251" s="17"/>
    </row>
    <row r="252" spans="2:7" x14ac:dyDescent="0.5">
      <c r="B252"/>
      <c r="C252"/>
      <c r="D252"/>
      <c r="G252" s="17"/>
    </row>
    <row r="253" spans="2:7" x14ac:dyDescent="0.5">
      <c r="B253"/>
      <c r="C253"/>
      <c r="D253"/>
      <c r="G253" s="17"/>
    </row>
    <row r="254" spans="2:7" x14ac:dyDescent="0.5">
      <c r="B254"/>
      <c r="C254"/>
      <c r="D254"/>
      <c r="G254" s="17"/>
    </row>
    <row r="255" spans="2:7" x14ac:dyDescent="0.5">
      <c r="B255"/>
      <c r="C255"/>
      <c r="D255"/>
      <c r="G255" s="17"/>
    </row>
    <row r="256" spans="2:7" x14ac:dyDescent="0.5">
      <c r="B256"/>
      <c r="C256"/>
      <c r="D256"/>
      <c r="G256" s="17"/>
    </row>
    <row r="257" spans="2:7" x14ac:dyDescent="0.5">
      <c r="B257"/>
      <c r="C257"/>
      <c r="D257"/>
      <c r="G257" s="17"/>
    </row>
    <row r="258" spans="2:7" x14ac:dyDescent="0.5">
      <c r="B258"/>
      <c r="C258"/>
      <c r="D258"/>
      <c r="G258" s="17"/>
    </row>
    <row r="259" spans="2:7" x14ac:dyDescent="0.5">
      <c r="B259"/>
      <c r="C259"/>
      <c r="D259"/>
      <c r="G259" s="17"/>
    </row>
    <row r="260" spans="2:7" x14ac:dyDescent="0.5">
      <c r="B260"/>
      <c r="C260"/>
      <c r="D260"/>
      <c r="G260" s="17"/>
    </row>
    <row r="261" spans="2:7" x14ac:dyDescent="0.5">
      <c r="B261"/>
      <c r="C261"/>
      <c r="D261"/>
      <c r="G261" s="17"/>
    </row>
    <row r="262" spans="2:7" x14ac:dyDescent="0.5">
      <c r="B262"/>
      <c r="C262"/>
      <c r="D262"/>
      <c r="G262" s="17"/>
    </row>
    <row r="263" spans="2:7" x14ac:dyDescent="0.5">
      <c r="B263"/>
      <c r="C263"/>
      <c r="D263"/>
      <c r="G263" s="17"/>
    </row>
    <row r="264" spans="2:7" x14ac:dyDescent="0.5">
      <c r="B264"/>
      <c r="C264"/>
      <c r="D264"/>
      <c r="G264" s="17"/>
    </row>
    <row r="265" spans="2:7" x14ac:dyDescent="0.5">
      <c r="B265"/>
      <c r="C265"/>
      <c r="D265"/>
      <c r="G265" s="17"/>
    </row>
    <row r="266" spans="2:7" x14ac:dyDescent="0.5">
      <c r="B266"/>
      <c r="C266"/>
      <c r="D266"/>
      <c r="G266" s="17"/>
    </row>
    <row r="267" spans="2:7" x14ac:dyDescent="0.5">
      <c r="B267"/>
      <c r="C267"/>
      <c r="D267"/>
      <c r="G267" s="17"/>
    </row>
    <row r="268" spans="2:7" x14ac:dyDescent="0.5">
      <c r="B268"/>
      <c r="C268"/>
      <c r="D268"/>
      <c r="G268" s="17"/>
    </row>
    <row r="269" spans="2:7" x14ac:dyDescent="0.5">
      <c r="B269"/>
      <c r="C269"/>
      <c r="D269"/>
      <c r="G269" s="17"/>
    </row>
    <row r="270" spans="2:7" x14ac:dyDescent="0.5">
      <c r="B270"/>
      <c r="C270"/>
      <c r="D270"/>
      <c r="G270" s="17"/>
    </row>
    <row r="271" spans="2:7" x14ac:dyDescent="0.5">
      <c r="B271"/>
      <c r="C271"/>
      <c r="D271"/>
      <c r="G271" s="17"/>
    </row>
    <row r="272" spans="2:7" x14ac:dyDescent="0.5">
      <c r="B272"/>
      <c r="C272"/>
      <c r="D272"/>
      <c r="G272" s="17"/>
    </row>
    <row r="273" spans="2:7" x14ac:dyDescent="0.5">
      <c r="B273"/>
      <c r="C273"/>
      <c r="D273"/>
      <c r="G273" s="17"/>
    </row>
    <row r="274" spans="2:7" x14ac:dyDescent="0.5">
      <c r="B274"/>
      <c r="C274"/>
      <c r="D274"/>
      <c r="G274" s="17"/>
    </row>
    <row r="275" spans="2:7" x14ac:dyDescent="0.5">
      <c r="B275"/>
      <c r="C275"/>
      <c r="D275"/>
      <c r="G275" s="17"/>
    </row>
    <row r="276" spans="2:7" x14ac:dyDescent="0.5">
      <c r="B276"/>
      <c r="C276"/>
      <c r="D276"/>
      <c r="G276" s="17"/>
    </row>
    <row r="277" spans="2:7" x14ac:dyDescent="0.5">
      <c r="B277"/>
      <c r="C277"/>
      <c r="D277"/>
      <c r="G277" s="17"/>
    </row>
    <row r="278" spans="2:7" x14ac:dyDescent="0.5">
      <c r="B278"/>
      <c r="C278"/>
      <c r="D278"/>
      <c r="G278" s="17"/>
    </row>
    <row r="279" spans="2:7" x14ac:dyDescent="0.5">
      <c r="B279"/>
      <c r="C279"/>
      <c r="D279"/>
      <c r="G279" s="17"/>
    </row>
    <row r="280" spans="2:7" x14ac:dyDescent="0.5">
      <c r="B280"/>
      <c r="C280"/>
      <c r="D280"/>
      <c r="G280" s="17"/>
    </row>
    <row r="281" spans="2:7" x14ac:dyDescent="0.5">
      <c r="B281"/>
      <c r="C281"/>
      <c r="D281"/>
    </row>
    <row r="282" spans="2:7" x14ac:dyDescent="0.5">
      <c r="B282"/>
      <c r="C282"/>
      <c r="D282"/>
    </row>
    <row r="283" spans="2:7" x14ac:dyDescent="0.5">
      <c r="B283"/>
      <c r="C283"/>
      <c r="D283"/>
    </row>
    <row r="284" spans="2:7" x14ac:dyDescent="0.5">
      <c r="B284"/>
      <c r="C284"/>
      <c r="D284"/>
    </row>
    <row r="285" spans="2:7" x14ac:dyDescent="0.5">
      <c r="B285"/>
      <c r="C285"/>
      <c r="D285"/>
    </row>
    <row r="286" spans="2:7" x14ac:dyDescent="0.5">
      <c r="B286"/>
      <c r="C286"/>
      <c r="D286"/>
    </row>
    <row r="287" spans="2:7" x14ac:dyDescent="0.5">
      <c r="B287"/>
      <c r="C287"/>
      <c r="D287"/>
    </row>
    <row r="288" spans="2:7" x14ac:dyDescent="0.5">
      <c r="B288"/>
      <c r="C288"/>
      <c r="D288"/>
    </row>
    <row r="289" spans="2:4" x14ac:dyDescent="0.5">
      <c r="B289"/>
      <c r="C289"/>
      <c r="D289"/>
    </row>
    <row r="290" spans="2:4" x14ac:dyDescent="0.5">
      <c r="B290"/>
      <c r="C290"/>
      <c r="D290"/>
    </row>
    <row r="291" spans="2:4" x14ac:dyDescent="0.5">
      <c r="B291"/>
      <c r="C291"/>
      <c r="D291"/>
    </row>
    <row r="292" spans="2:4" x14ac:dyDescent="0.5">
      <c r="B292"/>
      <c r="C292"/>
      <c r="D292"/>
    </row>
    <row r="293" spans="2:4" x14ac:dyDescent="0.5">
      <c r="B293"/>
      <c r="C293"/>
      <c r="D293"/>
    </row>
    <row r="294" spans="2:4" x14ac:dyDescent="0.5">
      <c r="B294"/>
      <c r="C294"/>
      <c r="D294"/>
    </row>
    <row r="295" spans="2:4" x14ac:dyDescent="0.5">
      <c r="B295"/>
      <c r="C295"/>
      <c r="D295"/>
    </row>
    <row r="296" spans="2:4" x14ac:dyDescent="0.5">
      <c r="B296"/>
      <c r="C296"/>
      <c r="D296"/>
    </row>
    <row r="297" spans="2:4" x14ac:dyDescent="0.5">
      <c r="B297"/>
      <c r="C297"/>
      <c r="D297"/>
    </row>
    <row r="298" spans="2:4" x14ac:dyDescent="0.5">
      <c r="B298"/>
      <c r="C298"/>
      <c r="D298"/>
    </row>
    <row r="299" spans="2:4" x14ac:dyDescent="0.5">
      <c r="B299"/>
      <c r="C299"/>
      <c r="D299"/>
    </row>
    <row r="300" spans="2:4" x14ac:dyDescent="0.5">
      <c r="B300"/>
      <c r="C300"/>
      <c r="D300"/>
    </row>
    <row r="301" spans="2:4" x14ac:dyDescent="0.5">
      <c r="B301"/>
      <c r="C301"/>
      <c r="D301"/>
    </row>
    <row r="302" spans="2:4" x14ac:dyDescent="0.5">
      <c r="B302"/>
      <c r="C302"/>
      <c r="D302"/>
    </row>
    <row r="303" spans="2:4" x14ac:dyDescent="0.5">
      <c r="B303"/>
      <c r="C303"/>
      <c r="D303"/>
    </row>
    <row r="304" spans="2:4" x14ac:dyDescent="0.5">
      <c r="B304"/>
      <c r="C304"/>
      <c r="D304"/>
    </row>
    <row r="305" spans="2:4" x14ac:dyDescent="0.5">
      <c r="B305"/>
      <c r="C305"/>
      <c r="D305"/>
    </row>
    <row r="306" spans="2:4" x14ac:dyDescent="0.5">
      <c r="B306"/>
      <c r="C306"/>
      <c r="D306"/>
    </row>
    <row r="307" spans="2:4" x14ac:dyDescent="0.5">
      <c r="B307"/>
      <c r="C307"/>
      <c r="D307"/>
    </row>
    <row r="308" spans="2:4" x14ac:dyDescent="0.5">
      <c r="B308"/>
      <c r="C308"/>
      <c r="D308"/>
    </row>
    <row r="309" spans="2:4" x14ac:dyDescent="0.5">
      <c r="B309"/>
      <c r="C309"/>
      <c r="D309"/>
    </row>
    <row r="310" spans="2:4" x14ac:dyDescent="0.5">
      <c r="B310"/>
      <c r="C310"/>
      <c r="D310"/>
    </row>
    <row r="311" spans="2:4" x14ac:dyDescent="0.5">
      <c r="B311"/>
      <c r="C311"/>
      <c r="D311"/>
    </row>
    <row r="312" spans="2:4" x14ac:dyDescent="0.5">
      <c r="B312"/>
      <c r="C312"/>
      <c r="D312"/>
    </row>
    <row r="313" spans="2:4" x14ac:dyDescent="0.5">
      <c r="B313"/>
      <c r="C313"/>
      <c r="D313"/>
    </row>
    <row r="314" spans="2:4" x14ac:dyDescent="0.5">
      <c r="B314"/>
      <c r="C314"/>
      <c r="D314"/>
    </row>
    <row r="315" spans="2:4" x14ac:dyDescent="0.5">
      <c r="B315"/>
      <c r="C315"/>
      <c r="D315"/>
    </row>
    <row r="316" spans="2:4" x14ac:dyDescent="0.5">
      <c r="B316"/>
      <c r="C316"/>
      <c r="D316"/>
    </row>
    <row r="317" spans="2:4" x14ac:dyDescent="0.5">
      <c r="B317"/>
      <c r="C317"/>
      <c r="D317"/>
    </row>
    <row r="318" spans="2:4" x14ac:dyDescent="0.5">
      <c r="B318"/>
      <c r="C318"/>
      <c r="D318"/>
    </row>
    <row r="319" spans="2:4" x14ac:dyDescent="0.5">
      <c r="B319"/>
      <c r="C319"/>
      <c r="D319"/>
    </row>
    <row r="320" spans="2:4" x14ac:dyDescent="0.5">
      <c r="B320"/>
      <c r="C320"/>
      <c r="D320"/>
    </row>
    <row r="321" spans="2:4" x14ac:dyDescent="0.5">
      <c r="B321"/>
      <c r="C321"/>
      <c r="D321"/>
    </row>
    <row r="322" spans="2:4" x14ac:dyDescent="0.5">
      <c r="B322"/>
      <c r="C322"/>
      <c r="D322"/>
    </row>
    <row r="323" spans="2:4" x14ac:dyDescent="0.5">
      <c r="B323"/>
      <c r="C323"/>
      <c r="D323"/>
    </row>
    <row r="324" spans="2:4" x14ac:dyDescent="0.5">
      <c r="B324"/>
      <c r="C324"/>
      <c r="D324"/>
    </row>
    <row r="325" spans="2:4" x14ac:dyDescent="0.5">
      <c r="B325"/>
      <c r="C325"/>
      <c r="D325"/>
    </row>
    <row r="326" spans="2:4" x14ac:dyDescent="0.5">
      <c r="B326"/>
      <c r="C326"/>
      <c r="D326"/>
    </row>
    <row r="327" spans="2:4" x14ac:dyDescent="0.5">
      <c r="B327"/>
      <c r="C327"/>
      <c r="D327"/>
    </row>
    <row r="328" spans="2:4" x14ac:dyDescent="0.5">
      <c r="B328"/>
      <c r="C328"/>
      <c r="D328"/>
    </row>
    <row r="329" spans="2:4" x14ac:dyDescent="0.5">
      <c r="B329"/>
      <c r="C329"/>
      <c r="D329"/>
    </row>
    <row r="330" spans="2:4" x14ac:dyDescent="0.5">
      <c r="B330"/>
      <c r="C330"/>
      <c r="D330"/>
    </row>
    <row r="331" spans="2:4" x14ac:dyDescent="0.5">
      <c r="B331"/>
      <c r="C331"/>
      <c r="D331"/>
    </row>
    <row r="332" spans="2:4" x14ac:dyDescent="0.5">
      <c r="B332"/>
      <c r="C332"/>
      <c r="D332"/>
    </row>
    <row r="333" spans="2:4" x14ac:dyDescent="0.5">
      <c r="B333"/>
      <c r="C333"/>
      <c r="D333"/>
    </row>
    <row r="334" spans="2:4" x14ac:dyDescent="0.5">
      <c r="B334"/>
      <c r="C334"/>
      <c r="D334"/>
    </row>
    <row r="335" spans="2:4" x14ac:dyDescent="0.5">
      <c r="B335"/>
      <c r="C335"/>
      <c r="D335"/>
    </row>
    <row r="336" spans="2:4" x14ac:dyDescent="0.5">
      <c r="B336"/>
      <c r="C336"/>
      <c r="D336"/>
    </row>
    <row r="337" spans="2:4" x14ac:dyDescent="0.5">
      <c r="B337"/>
      <c r="C337"/>
      <c r="D337"/>
    </row>
    <row r="338" spans="2:4" x14ac:dyDescent="0.5">
      <c r="B338"/>
      <c r="C338"/>
      <c r="D338"/>
    </row>
    <row r="339" spans="2:4" x14ac:dyDescent="0.5">
      <c r="B339"/>
      <c r="C339"/>
      <c r="D339"/>
    </row>
    <row r="340" spans="2:4" x14ac:dyDescent="0.5">
      <c r="B340"/>
      <c r="C340"/>
      <c r="D340"/>
    </row>
    <row r="341" spans="2:4" x14ac:dyDescent="0.5">
      <c r="B341"/>
      <c r="C341"/>
      <c r="D341"/>
    </row>
    <row r="342" spans="2:4" x14ac:dyDescent="0.5">
      <c r="B342"/>
      <c r="C342"/>
      <c r="D342"/>
    </row>
    <row r="343" spans="2:4" x14ac:dyDescent="0.5">
      <c r="B343"/>
      <c r="C343"/>
      <c r="D343"/>
    </row>
    <row r="344" spans="2:4" x14ac:dyDescent="0.5">
      <c r="B344"/>
      <c r="C344"/>
      <c r="D344"/>
    </row>
    <row r="345" spans="2:4" x14ac:dyDescent="0.5">
      <c r="B345"/>
      <c r="C345"/>
      <c r="D345"/>
    </row>
    <row r="346" spans="2:4" x14ac:dyDescent="0.5">
      <c r="B346"/>
      <c r="C346"/>
      <c r="D346"/>
    </row>
    <row r="347" spans="2:4" x14ac:dyDescent="0.5">
      <c r="B347"/>
      <c r="C347"/>
      <c r="D347"/>
    </row>
    <row r="348" spans="2:4" x14ac:dyDescent="0.5">
      <c r="B348"/>
      <c r="C348"/>
      <c r="D348"/>
    </row>
    <row r="349" spans="2:4" x14ac:dyDescent="0.5">
      <c r="B349"/>
      <c r="C349"/>
      <c r="D349"/>
    </row>
    <row r="350" spans="2:4" x14ac:dyDescent="0.5">
      <c r="B350"/>
      <c r="C350"/>
      <c r="D350"/>
    </row>
    <row r="351" spans="2:4" x14ac:dyDescent="0.5">
      <c r="B351"/>
      <c r="C351"/>
      <c r="D351"/>
    </row>
    <row r="352" spans="2:4" x14ac:dyDescent="0.5">
      <c r="B352"/>
      <c r="C352"/>
      <c r="D352"/>
    </row>
    <row r="353" spans="2:4" x14ac:dyDescent="0.5">
      <c r="B353"/>
      <c r="C353"/>
      <c r="D353"/>
    </row>
    <row r="354" spans="2:4" x14ac:dyDescent="0.5">
      <c r="B354"/>
      <c r="C354"/>
      <c r="D354"/>
    </row>
    <row r="355" spans="2:4" x14ac:dyDescent="0.5">
      <c r="B355"/>
      <c r="C355"/>
      <c r="D355"/>
    </row>
    <row r="356" spans="2:4" x14ac:dyDescent="0.5">
      <c r="B356"/>
      <c r="C356"/>
      <c r="D356"/>
    </row>
    <row r="357" spans="2:4" x14ac:dyDescent="0.5">
      <c r="B357"/>
      <c r="C357"/>
      <c r="D357"/>
    </row>
    <row r="358" spans="2:4" x14ac:dyDescent="0.5">
      <c r="B358"/>
      <c r="C358"/>
      <c r="D358"/>
    </row>
    <row r="359" spans="2:4" x14ac:dyDescent="0.5">
      <c r="B359"/>
      <c r="C359"/>
      <c r="D359"/>
    </row>
    <row r="360" spans="2:4" x14ac:dyDescent="0.5">
      <c r="B360"/>
      <c r="C360"/>
      <c r="D360"/>
    </row>
    <row r="361" spans="2:4" x14ac:dyDescent="0.5">
      <c r="B361"/>
      <c r="C361"/>
      <c r="D361"/>
    </row>
    <row r="362" spans="2:4" x14ac:dyDescent="0.5">
      <c r="B362"/>
      <c r="C362"/>
      <c r="D362"/>
    </row>
    <row r="363" spans="2:4" x14ac:dyDescent="0.5">
      <c r="B363"/>
      <c r="C363"/>
      <c r="D363"/>
    </row>
    <row r="364" spans="2:4" x14ac:dyDescent="0.5">
      <c r="B364"/>
      <c r="C364"/>
      <c r="D364"/>
    </row>
    <row r="365" spans="2:4" x14ac:dyDescent="0.5">
      <c r="B365"/>
      <c r="C365"/>
      <c r="D365"/>
    </row>
    <row r="366" spans="2:4" x14ac:dyDescent="0.5">
      <c r="B366"/>
      <c r="C366"/>
      <c r="D366"/>
    </row>
    <row r="367" spans="2:4" x14ac:dyDescent="0.5">
      <c r="B367"/>
      <c r="C367"/>
      <c r="D367"/>
    </row>
    <row r="368" spans="2:4" x14ac:dyDescent="0.5">
      <c r="B368"/>
      <c r="C368"/>
      <c r="D368"/>
    </row>
    <row r="369" spans="2:4" x14ac:dyDescent="0.5">
      <c r="B369"/>
      <c r="C369"/>
      <c r="D369"/>
    </row>
    <row r="370" spans="2:4" x14ac:dyDescent="0.5">
      <c r="B370"/>
      <c r="C370"/>
      <c r="D370"/>
    </row>
    <row r="371" spans="2:4" x14ac:dyDescent="0.5">
      <c r="B371"/>
      <c r="C371"/>
      <c r="D371"/>
    </row>
    <row r="372" spans="2:4" x14ac:dyDescent="0.5">
      <c r="B372"/>
      <c r="C372"/>
      <c r="D372"/>
    </row>
    <row r="373" spans="2:4" x14ac:dyDescent="0.5">
      <c r="B373"/>
      <c r="C373"/>
      <c r="D373"/>
    </row>
    <row r="374" spans="2:4" x14ac:dyDescent="0.5">
      <c r="B374"/>
      <c r="C374"/>
      <c r="D374"/>
    </row>
    <row r="375" spans="2:4" x14ac:dyDescent="0.5">
      <c r="B375"/>
      <c r="C375"/>
      <c r="D375"/>
    </row>
    <row r="376" spans="2:4" x14ac:dyDescent="0.5">
      <c r="B376"/>
      <c r="C376"/>
      <c r="D376"/>
    </row>
    <row r="377" spans="2:4" x14ac:dyDescent="0.5">
      <c r="B377"/>
      <c r="C377"/>
      <c r="D377"/>
    </row>
    <row r="378" spans="2:4" x14ac:dyDescent="0.5">
      <c r="B378"/>
      <c r="C378"/>
      <c r="D378"/>
    </row>
    <row r="379" spans="2:4" x14ac:dyDescent="0.5">
      <c r="B379"/>
      <c r="C379"/>
      <c r="D379"/>
    </row>
    <row r="380" spans="2:4" x14ac:dyDescent="0.5">
      <c r="B380"/>
      <c r="C380"/>
      <c r="D380"/>
    </row>
    <row r="381" spans="2:4" x14ac:dyDescent="0.5">
      <c r="B381"/>
      <c r="C381"/>
      <c r="D381"/>
    </row>
    <row r="382" spans="2:4" x14ac:dyDescent="0.5">
      <c r="B382"/>
      <c r="C382"/>
      <c r="D382"/>
    </row>
    <row r="383" spans="2:4" x14ac:dyDescent="0.5">
      <c r="B383"/>
      <c r="C383"/>
      <c r="D383"/>
    </row>
    <row r="384" spans="2:4" x14ac:dyDescent="0.5">
      <c r="B384"/>
      <c r="C384"/>
      <c r="D384"/>
    </row>
    <row r="385" spans="2:4" x14ac:dyDescent="0.5">
      <c r="B385"/>
      <c r="C385"/>
      <c r="D385"/>
    </row>
    <row r="386" spans="2:4" x14ac:dyDescent="0.5">
      <c r="B386"/>
      <c r="C386"/>
      <c r="D386"/>
    </row>
    <row r="387" spans="2:4" x14ac:dyDescent="0.5">
      <c r="B387"/>
      <c r="C387"/>
      <c r="D387"/>
    </row>
    <row r="388" spans="2:4" x14ac:dyDescent="0.5">
      <c r="B388"/>
      <c r="C388"/>
      <c r="D388"/>
    </row>
    <row r="389" spans="2:4" x14ac:dyDescent="0.5">
      <c r="B389"/>
      <c r="C389"/>
      <c r="D389"/>
    </row>
    <row r="390" spans="2:4" x14ac:dyDescent="0.5">
      <c r="B390"/>
      <c r="C390"/>
      <c r="D390"/>
    </row>
    <row r="391" spans="2:4" x14ac:dyDescent="0.5">
      <c r="B391"/>
      <c r="C391"/>
      <c r="D391"/>
    </row>
    <row r="392" spans="2:4" x14ac:dyDescent="0.5">
      <c r="B392"/>
      <c r="C392"/>
      <c r="D392"/>
    </row>
    <row r="393" spans="2:4" x14ac:dyDescent="0.5">
      <c r="B393"/>
      <c r="C393"/>
      <c r="D393"/>
    </row>
    <row r="394" spans="2:4" x14ac:dyDescent="0.5">
      <c r="B394"/>
      <c r="C394"/>
      <c r="D394"/>
    </row>
    <row r="395" spans="2:4" x14ac:dyDescent="0.5">
      <c r="B395"/>
      <c r="C395"/>
      <c r="D395"/>
    </row>
    <row r="396" spans="2:4" x14ac:dyDescent="0.5">
      <c r="B396"/>
      <c r="C396"/>
      <c r="D396"/>
    </row>
    <row r="397" spans="2:4" x14ac:dyDescent="0.5">
      <c r="B397"/>
      <c r="C397"/>
      <c r="D397"/>
    </row>
    <row r="398" spans="2:4" x14ac:dyDescent="0.5">
      <c r="B398"/>
      <c r="C398"/>
      <c r="D398"/>
    </row>
    <row r="399" spans="2:4" x14ac:dyDescent="0.5">
      <c r="B399"/>
      <c r="C399"/>
      <c r="D399"/>
    </row>
    <row r="400" spans="2:4" x14ac:dyDescent="0.5">
      <c r="B400"/>
      <c r="C400"/>
      <c r="D400"/>
    </row>
    <row r="401" spans="2:4" x14ac:dyDescent="0.5">
      <c r="B401"/>
      <c r="C401"/>
      <c r="D401"/>
    </row>
    <row r="402" spans="2:4" x14ac:dyDescent="0.5">
      <c r="B402"/>
      <c r="C402"/>
      <c r="D402"/>
    </row>
    <row r="403" spans="2:4" x14ac:dyDescent="0.5">
      <c r="B403"/>
      <c r="C403"/>
      <c r="D403"/>
    </row>
    <row r="404" spans="2:4" x14ac:dyDescent="0.5">
      <c r="B404"/>
      <c r="C404"/>
      <c r="D404"/>
    </row>
    <row r="405" spans="2:4" x14ac:dyDescent="0.5">
      <c r="B405"/>
      <c r="C405"/>
      <c r="D405"/>
    </row>
    <row r="406" spans="2:4" x14ac:dyDescent="0.5">
      <c r="B406"/>
      <c r="C406"/>
      <c r="D406"/>
    </row>
    <row r="407" spans="2:4" x14ac:dyDescent="0.5">
      <c r="B407"/>
      <c r="C407"/>
      <c r="D407"/>
    </row>
    <row r="408" spans="2:4" x14ac:dyDescent="0.5">
      <c r="B408"/>
      <c r="C408"/>
      <c r="D408"/>
    </row>
    <row r="409" spans="2:4" x14ac:dyDescent="0.5">
      <c r="B409"/>
      <c r="C409"/>
      <c r="D409"/>
    </row>
    <row r="410" spans="2:4" x14ac:dyDescent="0.5">
      <c r="B410"/>
      <c r="C410"/>
      <c r="D410"/>
    </row>
    <row r="411" spans="2:4" x14ac:dyDescent="0.5">
      <c r="B411"/>
      <c r="C411"/>
      <c r="D411"/>
    </row>
    <row r="412" spans="2:4" x14ac:dyDescent="0.5">
      <c r="B412"/>
      <c r="C412"/>
      <c r="D412"/>
    </row>
    <row r="413" spans="2:4" x14ac:dyDescent="0.5">
      <c r="B413"/>
      <c r="C413"/>
      <c r="D413"/>
    </row>
    <row r="414" spans="2:4" x14ac:dyDescent="0.5">
      <c r="B414"/>
      <c r="C414"/>
      <c r="D414"/>
    </row>
    <row r="415" spans="2:4" x14ac:dyDescent="0.5">
      <c r="B415"/>
      <c r="C415"/>
      <c r="D415"/>
    </row>
    <row r="416" spans="2:4" x14ac:dyDescent="0.5">
      <c r="B416"/>
      <c r="C416"/>
      <c r="D416"/>
    </row>
    <row r="417" spans="2:4" x14ac:dyDescent="0.5">
      <c r="B417"/>
      <c r="C417"/>
      <c r="D417"/>
    </row>
    <row r="418" spans="2:4" x14ac:dyDescent="0.5">
      <c r="B418"/>
      <c r="C418"/>
      <c r="D418"/>
    </row>
    <row r="419" spans="2:4" x14ac:dyDescent="0.5">
      <c r="B419"/>
      <c r="C419"/>
      <c r="D419"/>
    </row>
    <row r="420" spans="2:4" x14ac:dyDescent="0.5">
      <c r="B420"/>
      <c r="C420"/>
      <c r="D420"/>
    </row>
    <row r="421" spans="2:4" x14ac:dyDescent="0.5">
      <c r="B421"/>
      <c r="C421"/>
      <c r="D421"/>
    </row>
    <row r="422" spans="2:4" x14ac:dyDescent="0.5">
      <c r="B422"/>
      <c r="C422"/>
      <c r="D422"/>
    </row>
    <row r="423" spans="2:4" x14ac:dyDescent="0.5">
      <c r="B423"/>
      <c r="C423"/>
      <c r="D423"/>
    </row>
    <row r="424" spans="2:4" x14ac:dyDescent="0.5">
      <c r="B424"/>
      <c r="C424"/>
      <c r="D424"/>
    </row>
    <row r="425" spans="2:4" x14ac:dyDescent="0.5">
      <c r="B425"/>
      <c r="C425"/>
      <c r="D425"/>
    </row>
    <row r="426" spans="2:4" x14ac:dyDescent="0.5">
      <c r="B426"/>
      <c r="C426"/>
      <c r="D426"/>
    </row>
    <row r="427" spans="2:4" x14ac:dyDescent="0.5">
      <c r="B427"/>
      <c r="C427"/>
      <c r="D427"/>
    </row>
    <row r="428" spans="2:4" x14ac:dyDescent="0.5">
      <c r="B428"/>
      <c r="C428"/>
      <c r="D428"/>
    </row>
    <row r="429" spans="2:4" x14ac:dyDescent="0.5">
      <c r="B429"/>
      <c r="C429"/>
      <c r="D429"/>
    </row>
    <row r="430" spans="2:4" x14ac:dyDescent="0.5">
      <c r="B430"/>
      <c r="C430"/>
      <c r="D430"/>
    </row>
    <row r="431" spans="2:4" x14ac:dyDescent="0.5">
      <c r="B431"/>
      <c r="C431"/>
      <c r="D431"/>
    </row>
    <row r="432" spans="2:4" x14ac:dyDescent="0.5">
      <c r="B432"/>
      <c r="C432"/>
      <c r="D432"/>
    </row>
    <row r="433" spans="2:4" x14ac:dyDescent="0.5">
      <c r="B433"/>
      <c r="C433"/>
      <c r="D433"/>
    </row>
    <row r="434" spans="2:4" x14ac:dyDescent="0.5">
      <c r="B434"/>
      <c r="C434"/>
      <c r="D434"/>
    </row>
    <row r="435" spans="2:4" x14ac:dyDescent="0.5">
      <c r="B435"/>
      <c r="C435"/>
      <c r="D435"/>
    </row>
    <row r="436" spans="2:4" x14ac:dyDescent="0.5">
      <c r="B436"/>
      <c r="C436"/>
      <c r="D436"/>
    </row>
    <row r="437" spans="2:4" x14ac:dyDescent="0.5">
      <c r="B437"/>
      <c r="C437"/>
      <c r="D437"/>
    </row>
    <row r="438" spans="2:4" x14ac:dyDescent="0.5">
      <c r="B438"/>
      <c r="C438"/>
      <c r="D438"/>
    </row>
    <row r="439" spans="2:4" x14ac:dyDescent="0.5">
      <c r="B439"/>
      <c r="C439"/>
      <c r="D439"/>
    </row>
    <row r="440" spans="2:4" x14ac:dyDescent="0.5">
      <c r="B440"/>
      <c r="C440"/>
      <c r="D440"/>
    </row>
    <row r="441" spans="2:4" x14ac:dyDescent="0.5">
      <c r="B441"/>
      <c r="C441"/>
      <c r="D441"/>
    </row>
    <row r="442" spans="2:4" x14ac:dyDescent="0.5">
      <c r="B442"/>
      <c r="C442"/>
      <c r="D442"/>
    </row>
    <row r="443" spans="2:4" x14ac:dyDescent="0.5">
      <c r="B443"/>
      <c r="C443"/>
      <c r="D443"/>
    </row>
    <row r="444" spans="2:4" x14ac:dyDescent="0.5">
      <c r="B444"/>
      <c r="C444"/>
      <c r="D444"/>
    </row>
    <row r="445" spans="2:4" x14ac:dyDescent="0.5">
      <c r="B445"/>
      <c r="C445"/>
      <c r="D445"/>
    </row>
    <row r="446" spans="2:4" x14ac:dyDescent="0.5">
      <c r="B446"/>
      <c r="C446"/>
      <c r="D446"/>
    </row>
    <row r="447" spans="2:4" x14ac:dyDescent="0.5">
      <c r="B447"/>
      <c r="C447"/>
      <c r="D447"/>
    </row>
    <row r="448" spans="2:4" x14ac:dyDescent="0.5">
      <c r="B448"/>
      <c r="C448"/>
      <c r="D448"/>
    </row>
    <row r="449" spans="2:4" x14ac:dyDescent="0.5">
      <c r="B449"/>
      <c r="C449"/>
      <c r="D449"/>
    </row>
    <row r="450" spans="2:4" x14ac:dyDescent="0.5">
      <c r="B450"/>
      <c r="C450"/>
      <c r="D450"/>
    </row>
    <row r="451" spans="2:4" x14ac:dyDescent="0.5">
      <c r="B451"/>
      <c r="C451"/>
      <c r="D451"/>
    </row>
    <row r="452" spans="2:4" x14ac:dyDescent="0.5">
      <c r="B452"/>
      <c r="C452"/>
      <c r="D452"/>
    </row>
    <row r="453" spans="2:4" x14ac:dyDescent="0.5">
      <c r="B453"/>
      <c r="C453"/>
      <c r="D453"/>
    </row>
    <row r="454" spans="2:4" x14ac:dyDescent="0.5">
      <c r="B454"/>
      <c r="C454"/>
      <c r="D454"/>
    </row>
    <row r="455" spans="2:4" x14ac:dyDescent="0.5">
      <c r="B455"/>
      <c r="C455"/>
      <c r="D455"/>
    </row>
    <row r="456" spans="2:4" x14ac:dyDescent="0.5">
      <c r="B456"/>
      <c r="C456"/>
      <c r="D456"/>
    </row>
    <row r="457" spans="2:4" x14ac:dyDescent="0.5">
      <c r="B457"/>
      <c r="C457"/>
      <c r="D457"/>
    </row>
    <row r="458" spans="2:4" x14ac:dyDescent="0.5">
      <c r="B458"/>
      <c r="C458"/>
      <c r="D458"/>
    </row>
    <row r="459" spans="2:4" x14ac:dyDescent="0.5">
      <c r="B459"/>
      <c r="C459"/>
      <c r="D459"/>
    </row>
    <row r="460" spans="2:4" x14ac:dyDescent="0.5">
      <c r="B460"/>
      <c r="C460"/>
      <c r="D460"/>
    </row>
    <row r="461" spans="2:4" x14ac:dyDescent="0.5">
      <c r="B461"/>
      <c r="C461"/>
      <c r="D461"/>
    </row>
    <row r="462" spans="2:4" x14ac:dyDescent="0.5">
      <c r="B462"/>
      <c r="C462"/>
      <c r="D462"/>
    </row>
    <row r="463" spans="2:4" x14ac:dyDescent="0.5">
      <c r="B463"/>
      <c r="C463"/>
      <c r="D463"/>
    </row>
    <row r="464" spans="2:4" x14ac:dyDescent="0.5">
      <c r="B464"/>
      <c r="C464"/>
      <c r="D464"/>
    </row>
    <row r="465" spans="2:4" x14ac:dyDescent="0.5">
      <c r="B465"/>
      <c r="C465"/>
      <c r="D465"/>
    </row>
    <row r="466" spans="2:4" x14ac:dyDescent="0.5">
      <c r="B466"/>
      <c r="C466"/>
      <c r="D466"/>
    </row>
    <row r="467" spans="2:4" x14ac:dyDescent="0.5">
      <c r="B467"/>
      <c r="C467"/>
      <c r="D467"/>
    </row>
    <row r="468" spans="2:4" x14ac:dyDescent="0.5">
      <c r="B468"/>
      <c r="C468"/>
      <c r="D468"/>
    </row>
    <row r="469" spans="2:4" x14ac:dyDescent="0.5">
      <c r="B469"/>
      <c r="C469"/>
      <c r="D469"/>
    </row>
    <row r="470" spans="2:4" x14ac:dyDescent="0.5">
      <c r="B470"/>
      <c r="C470"/>
      <c r="D470"/>
    </row>
    <row r="471" spans="2:4" x14ac:dyDescent="0.5">
      <c r="B471"/>
      <c r="C471"/>
      <c r="D471"/>
    </row>
    <row r="472" spans="2:4" x14ac:dyDescent="0.5">
      <c r="B472"/>
      <c r="C472"/>
      <c r="D472"/>
    </row>
    <row r="473" spans="2:4" x14ac:dyDescent="0.5">
      <c r="B473"/>
      <c r="C473"/>
      <c r="D473"/>
    </row>
    <row r="474" spans="2:4" x14ac:dyDescent="0.5">
      <c r="B474"/>
      <c r="C474"/>
      <c r="D474"/>
    </row>
    <row r="475" spans="2:4" x14ac:dyDescent="0.5">
      <c r="B475"/>
      <c r="C475"/>
      <c r="D475"/>
    </row>
    <row r="476" spans="2:4" x14ac:dyDescent="0.5">
      <c r="B476"/>
      <c r="C476"/>
      <c r="D476"/>
    </row>
    <row r="477" spans="2:4" x14ac:dyDescent="0.5">
      <c r="B477"/>
      <c r="C477"/>
      <c r="D477"/>
    </row>
    <row r="478" spans="2:4" x14ac:dyDescent="0.5">
      <c r="B478"/>
      <c r="C478"/>
      <c r="D478"/>
    </row>
    <row r="479" spans="2:4" x14ac:dyDescent="0.5">
      <c r="B479"/>
      <c r="C479"/>
      <c r="D479"/>
    </row>
    <row r="480" spans="2:4" x14ac:dyDescent="0.5">
      <c r="B480"/>
      <c r="C480"/>
      <c r="D480"/>
    </row>
    <row r="481" spans="2:4" x14ac:dyDescent="0.5">
      <c r="B481"/>
      <c r="C481"/>
      <c r="D481"/>
    </row>
    <row r="482" spans="2:4" x14ac:dyDescent="0.5">
      <c r="B482"/>
      <c r="C482"/>
      <c r="D482"/>
    </row>
    <row r="483" spans="2:4" x14ac:dyDescent="0.5">
      <c r="B483"/>
      <c r="C483"/>
      <c r="D483"/>
    </row>
    <row r="484" spans="2:4" x14ac:dyDescent="0.5">
      <c r="B484"/>
      <c r="C484"/>
      <c r="D484"/>
    </row>
    <row r="485" spans="2:4" x14ac:dyDescent="0.5">
      <c r="B485"/>
      <c r="C485"/>
      <c r="D485"/>
    </row>
    <row r="486" spans="2:4" x14ac:dyDescent="0.5">
      <c r="B486"/>
      <c r="C486"/>
      <c r="D486"/>
    </row>
    <row r="487" spans="2:4" x14ac:dyDescent="0.5">
      <c r="B487"/>
      <c r="C487"/>
      <c r="D487"/>
    </row>
    <row r="488" spans="2:4" x14ac:dyDescent="0.5">
      <c r="B488"/>
      <c r="C488"/>
      <c r="D488"/>
    </row>
    <row r="489" spans="2:4" x14ac:dyDescent="0.5">
      <c r="B489"/>
      <c r="C489"/>
      <c r="D489"/>
    </row>
    <row r="490" spans="2:4" x14ac:dyDescent="0.5">
      <c r="B490"/>
      <c r="C490"/>
      <c r="D490"/>
    </row>
    <row r="491" spans="2:4" x14ac:dyDescent="0.5">
      <c r="B491"/>
      <c r="C491"/>
      <c r="D491"/>
    </row>
    <row r="492" spans="2:4" x14ac:dyDescent="0.5">
      <c r="B492"/>
      <c r="C492"/>
      <c r="D492"/>
    </row>
    <row r="493" spans="2:4" x14ac:dyDescent="0.5">
      <c r="B493"/>
      <c r="C493"/>
      <c r="D493"/>
    </row>
    <row r="494" spans="2:4" x14ac:dyDescent="0.5">
      <c r="B494"/>
      <c r="C494"/>
      <c r="D494"/>
    </row>
    <row r="495" spans="2:4" x14ac:dyDescent="0.5">
      <c r="B495"/>
      <c r="C495"/>
      <c r="D495"/>
    </row>
    <row r="496" spans="2:4" x14ac:dyDescent="0.5">
      <c r="B496"/>
      <c r="C496"/>
      <c r="D496"/>
    </row>
    <row r="497" spans="2:4" x14ac:dyDescent="0.5">
      <c r="B497"/>
      <c r="C497"/>
      <c r="D497"/>
    </row>
    <row r="498" spans="2:4" x14ac:dyDescent="0.5">
      <c r="B498"/>
      <c r="C498"/>
      <c r="D498"/>
    </row>
    <row r="499" spans="2:4" x14ac:dyDescent="0.5">
      <c r="B499"/>
      <c r="C499"/>
      <c r="D499"/>
    </row>
    <row r="500" spans="2:4" x14ac:dyDescent="0.5">
      <c r="B500"/>
      <c r="C500"/>
      <c r="D500"/>
    </row>
    <row r="501" spans="2:4" x14ac:dyDescent="0.5">
      <c r="B501"/>
      <c r="C501"/>
      <c r="D501"/>
    </row>
    <row r="502" spans="2:4" x14ac:dyDescent="0.5">
      <c r="B502"/>
      <c r="C502"/>
      <c r="D502"/>
    </row>
    <row r="503" spans="2:4" x14ac:dyDescent="0.5">
      <c r="B503"/>
      <c r="C503"/>
      <c r="D503"/>
    </row>
    <row r="504" spans="2:4" x14ac:dyDescent="0.5">
      <c r="B504"/>
      <c r="C504"/>
      <c r="D504"/>
    </row>
    <row r="505" spans="2:4" x14ac:dyDescent="0.5">
      <c r="B505"/>
      <c r="C505"/>
      <c r="D505"/>
    </row>
    <row r="506" spans="2:4" x14ac:dyDescent="0.5">
      <c r="B506"/>
      <c r="C506"/>
      <c r="D506"/>
    </row>
    <row r="507" spans="2:4" x14ac:dyDescent="0.5">
      <c r="B507"/>
      <c r="C507"/>
      <c r="D507"/>
    </row>
    <row r="508" spans="2:4" x14ac:dyDescent="0.5">
      <c r="B508"/>
      <c r="C508"/>
      <c r="D508"/>
    </row>
    <row r="509" spans="2:4" x14ac:dyDescent="0.5">
      <c r="B509"/>
      <c r="C509"/>
      <c r="D509"/>
    </row>
    <row r="510" spans="2:4" x14ac:dyDescent="0.5">
      <c r="B510"/>
      <c r="C510"/>
      <c r="D510"/>
    </row>
    <row r="511" spans="2:4" x14ac:dyDescent="0.5">
      <c r="B511"/>
      <c r="C511"/>
      <c r="D511"/>
    </row>
    <row r="512" spans="2:4" x14ac:dyDescent="0.5">
      <c r="B512"/>
      <c r="C512"/>
      <c r="D512"/>
    </row>
    <row r="513" spans="2:4" x14ac:dyDescent="0.5">
      <c r="B513"/>
      <c r="C513"/>
      <c r="D513"/>
    </row>
    <row r="514" spans="2:4" x14ac:dyDescent="0.5">
      <c r="B514"/>
      <c r="C514"/>
      <c r="D514"/>
    </row>
    <row r="515" spans="2:4" x14ac:dyDescent="0.5">
      <c r="B515"/>
      <c r="C515"/>
      <c r="D515"/>
    </row>
    <row r="516" spans="2:4" x14ac:dyDescent="0.5">
      <c r="B516"/>
      <c r="C516"/>
      <c r="D516"/>
    </row>
    <row r="517" spans="2:4" x14ac:dyDescent="0.5">
      <c r="B517"/>
      <c r="C517"/>
      <c r="D517"/>
    </row>
    <row r="518" spans="2:4" x14ac:dyDescent="0.5">
      <c r="B518"/>
      <c r="C518"/>
      <c r="D518"/>
    </row>
    <row r="519" spans="2:4" x14ac:dyDescent="0.5">
      <c r="B519"/>
      <c r="C519"/>
      <c r="D519"/>
    </row>
    <row r="520" spans="2:4" x14ac:dyDescent="0.5">
      <c r="B520"/>
      <c r="C520"/>
    </row>
    <row r="521" spans="2:4" x14ac:dyDescent="0.5">
      <c r="B521"/>
      <c r="C521"/>
    </row>
    <row r="522" spans="2:4" x14ac:dyDescent="0.5">
      <c r="B522"/>
      <c r="C522"/>
    </row>
    <row r="523" spans="2:4" x14ac:dyDescent="0.5">
      <c r="B523"/>
      <c r="C523"/>
    </row>
    <row r="524" spans="2:4" x14ac:dyDescent="0.5">
      <c r="B524"/>
      <c r="C524"/>
    </row>
    <row r="525" spans="2:4" x14ac:dyDescent="0.5">
      <c r="B525"/>
      <c r="C525"/>
    </row>
    <row r="526" spans="2:4" x14ac:dyDescent="0.5">
      <c r="B526"/>
      <c r="C526"/>
    </row>
    <row r="527" spans="2:4" x14ac:dyDescent="0.5">
      <c r="B527"/>
      <c r="C527"/>
    </row>
    <row r="528" spans="2:4" x14ac:dyDescent="0.5">
      <c r="B528"/>
      <c r="C528"/>
    </row>
    <row r="529" spans="2:3" x14ac:dyDescent="0.5">
      <c r="B529"/>
      <c r="C529"/>
    </row>
    <row r="530" spans="2:3" x14ac:dyDescent="0.5">
      <c r="B530"/>
      <c r="C530"/>
    </row>
    <row r="531" spans="2:3" x14ac:dyDescent="0.5">
      <c r="B531"/>
      <c r="C531"/>
    </row>
    <row r="532" spans="2:3" x14ac:dyDescent="0.5">
      <c r="B532"/>
      <c r="C532"/>
    </row>
    <row r="533" spans="2:3" x14ac:dyDescent="0.5">
      <c r="B533"/>
      <c r="C533"/>
    </row>
    <row r="534" spans="2:3" x14ac:dyDescent="0.5">
      <c r="B534"/>
      <c r="C534"/>
    </row>
    <row r="535" spans="2:3" x14ac:dyDescent="0.5">
      <c r="B535"/>
      <c r="C535"/>
    </row>
    <row r="536" spans="2:3" x14ac:dyDescent="0.5">
      <c r="B536"/>
      <c r="C536"/>
    </row>
    <row r="537" spans="2:3" x14ac:dyDescent="0.5">
      <c r="B537"/>
      <c r="C537"/>
    </row>
    <row r="538" spans="2:3" x14ac:dyDescent="0.5">
      <c r="B538"/>
      <c r="C538"/>
    </row>
    <row r="539" spans="2:3" x14ac:dyDescent="0.5">
      <c r="B539"/>
      <c r="C539"/>
    </row>
    <row r="540" spans="2:3" x14ac:dyDescent="0.5">
      <c r="B540"/>
      <c r="C540"/>
    </row>
    <row r="541" spans="2:3" x14ac:dyDescent="0.5">
      <c r="B541"/>
      <c r="C541"/>
    </row>
    <row r="542" spans="2:3" x14ac:dyDescent="0.5">
      <c r="B542"/>
      <c r="C542"/>
    </row>
    <row r="543" spans="2:3" x14ac:dyDescent="0.5">
      <c r="B543"/>
      <c r="C543"/>
    </row>
    <row r="544" spans="2:3" x14ac:dyDescent="0.5">
      <c r="B544"/>
      <c r="C544"/>
    </row>
    <row r="545" spans="2:3" x14ac:dyDescent="0.5">
      <c r="B545"/>
      <c r="C545"/>
    </row>
    <row r="546" spans="2:3" x14ac:dyDescent="0.5">
      <c r="B546"/>
      <c r="C546"/>
    </row>
    <row r="547" spans="2:3" x14ac:dyDescent="0.5">
      <c r="B547"/>
      <c r="C547"/>
    </row>
    <row r="548" spans="2:3" x14ac:dyDescent="0.5">
      <c r="B548"/>
      <c r="C548"/>
    </row>
    <row r="549" spans="2:3" x14ac:dyDescent="0.5">
      <c r="B549"/>
      <c r="C549"/>
    </row>
    <row r="550" spans="2:3" x14ac:dyDescent="0.5">
      <c r="B550"/>
      <c r="C550"/>
    </row>
    <row r="551" spans="2:3" x14ac:dyDescent="0.5">
      <c r="B551"/>
      <c r="C551"/>
    </row>
    <row r="552" spans="2:3" x14ac:dyDescent="0.5">
      <c r="B552"/>
      <c r="C552"/>
    </row>
    <row r="553" spans="2:3" x14ac:dyDescent="0.5">
      <c r="B553"/>
      <c r="C553"/>
    </row>
    <row r="554" spans="2:3" x14ac:dyDescent="0.5">
      <c r="B554"/>
      <c r="C554"/>
    </row>
    <row r="555" spans="2:3" x14ac:dyDescent="0.5">
      <c r="B555"/>
      <c r="C555"/>
    </row>
    <row r="556" spans="2:3" x14ac:dyDescent="0.5">
      <c r="B556"/>
      <c r="C556"/>
    </row>
    <row r="557" spans="2:3" x14ac:dyDescent="0.5">
      <c r="B557"/>
      <c r="C557"/>
    </row>
    <row r="558" spans="2:3" x14ac:dyDescent="0.5">
      <c r="B558"/>
      <c r="C558"/>
    </row>
    <row r="559" spans="2:3" x14ac:dyDescent="0.5">
      <c r="B559"/>
      <c r="C559"/>
    </row>
    <row r="560" spans="2:3" x14ac:dyDescent="0.5">
      <c r="B560"/>
      <c r="C560"/>
    </row>
    <row r="561" spans="2:3" x14ac:dyDescent="0.5">
      <c r="B561"/>
      <c r="C561"/>
    </row>
    <row r="562" spans="2:3" x14ac:dyDescent="0.5">
      <c r="B562"/>
      <c r="C562"/>
    </row>
    <row r="563" spans="2:3" x14ac:dyDescent="0.5">
      <c r="B563"/>
      <c r="C563"/>
    </row>
    <row r="564" spans="2:3" x14ac:dyDescent="0.5">
      <c r="B564"/>
      <c r="C564"/>
    </row>
    <row r="565" spans="2:3" x14ac:dyDescent="0.5">
      <c r="B565"/>
      <c r="C565"/>
    </row>
    <row r="566" spans="2:3" x14ac:dyDescent="0.5">
      <c r="B566"/>
      <c r="C566"/>
    </row>
    <row r="567" spans="2:3" x14ac:dyDescent="0.5">
      <c r="B567"/>
      <c r="C567"/>
    </row>
    <row r="568" spans="2:3" x14ac:dyDescent="0.5">
      <c r="B568"/>
      <c r="C568"/>
    </row>
    <row r="569" spans="2:3" x14ac:dyDescent="0.5">
      <c r="B569"/>
      <c r="C569"/>
    </row>
    <row r="570" spans="2:3" x14ac:dyDescent="0.5">
      <c r="B570"/>
      <c r="C570"/>
    </row>
    <row r="571" spans="2:3" x14ac:dyDescent="0.5">
      <c r="B571"/>
      <c r="C571"/>
    </row>
    <row r="572" spans="2:3" x14ac:dyDescent="0.5">
      <c r="B572"/>
      <c r="C572"/>
    </row>
    <row r="573" spans="2:3" x14ac:dyDescent="0.5">
      <c r="B573"/>
      <c r="C573"/>
    </row>
    <row r="574" spans="2:3" x14ac:dyDescent="0.5">
      <c r="B574"/>
      <c r="C574"/>
    </row>
    <row r="575" spans="2:3" x14ac:dyDescent="0.5">
      <c r="B575"/>
      <c r="C575"/>
    </row>
    <row r="576" spans="2:3" x14ac:dyDescent="0.5">
      <c r="B576"/>
      <c r="C576"/>
    </row>
    <row r="577" spans="2:3" x14ac:dyDescent="0.5">
      <c r="B577"/>
      <c r="C577"/>
    </row>
    <row r="578" spans="2:3" x14ac:dyDescent="0.5">
      <c r="B578"/>
      <c r="C578"/>
    </row>
    <row r="579" spans="2:3" x14ac:dyDescent="0.5">
      <c r="B579"/>
      <c r="C579"/>
    </row>
    <row r="580" spans="2:3" x14ac:dyDescent="0.5">
      <c r="B580"/>
      <c r="C580"/>
    </row>
    <row r="581" spans="2:3" x14ac:dyDescent="0.5">
      <c r="B581"/>
      <c r="C581"/>
    </row>
    <row r="582" spans="2:3" x14ac:dyDescent="0.5">
      <c r="B582"/>
      <c r="C582"/>
    </row>
    <row r="583" spans="2:3" x14ac:dyDescent="0.5">
      <c r="B583"/>
      <c r="C583"/>
    </row>
    <row r="584" spans="2:3" x14ac:dyDescent="0.5">
      <c r="B584"/>
      <c r="C584"/>
    </row>
    <row r="585" spans="2:3" x14ac:dyDescent="0.5">
      <c r="B585"/>
      <c r="C585"/>
    </row>
    <row r="586" spans="2:3" x14ac:dyDescent="0.5">
      <c r="B586"/>
      <c r="C586"/>
    </row>
    <row r="587" spans="2:3" x14ac:dyDescent="0.5">
      <c r="B587"/>
      <c r="C587"/>
    </row>
    <row r="588" spans="2:3" x14ac:dyDescent="0.5">
      <c r="B588"/>
      <c r="C588"/>
    </row>
    <row r="589" spans="2:3" x14ac:dyDescent="0.5">
      <c r="B589"/>
      <c r="C589"/>
    </row>
    <row r="590" spans="2:3" x14ac:dyDescent="0.5">
      <c r="B590"/>
      <c r="C590"/>
    </row>
    <row r="591" spans="2:3" x14ac:dyDescent="0.5">
      <c r="B591"/>
      <c r="C591"/>
    </row>
    <row r="592" spans="2:3" x14ac:dyDescent="0.5">
      <c r="B592"/>
      <c r="C592"/>
    </row>
    <row r="593" spans="2:3" x14ac:dyDescent="0.5">
      <c r="B593"/>
      <c r="C593"/>
    </row>
    <row r="594" spans="2:3" x14ac:dyDescent="0.5">
      <c r="B594"/>
      <c r="C594"/>
    </row>
    <row r="595" spans="2:3" x14ac:dyDescent="0.5">
      <c r="B595"/>
      <c r="C595"/>
    </row>
    <row r="596" spans="2:3" x14ac:dyDescent="0.5">
      <c r="B596"/>
      <c r="C596"/>
    </row>
    <row r="597" spans="2:3" x14ac:dyDescent="0.5">
      <c r="B597"/>
      <c r="C597"/>
    </row>
    <row r="598" spans="2:3" x14ac:dyDescent="0.5">
      <c r="B598"/>
      <c r="C598"/>
    </row>
    <row r="599" spans="2:3" x14ac:dyDescent="0.5">
      <c r="B599"/>
      <c r="C599"/>
    </row>
    <row r="600" spans="2:3" x14ac:dyDescent="0.5">
      <c r="B600"/>
      <c r="C600"/>
    </row>
    <row r="601" spans="2:3" x14ac:dyDescent="0.5">
      <c r="B601"/>
      <c r="C601"/>
    </row>
    <row r="602" spans="2:3" x14ac:dyDescent="0.5">
      <c r="B602"/>
      <c r="C602"/>
    </row>
    <row r="603" spans="2:3" x14ac:dyDescent="0.5">
      <c r="B603"/>
      <c r="C603"/>
    </row>
    <row r="604" spans="2:3" x14ac:dyDescent="0.5">
      <c r="B604"/>
      <c r="C604"/>
    </row>
    <row r="605" spans="2:3" x14ac:dyDescent="0.5">
      <c r="B605"/>
      <c r="C605"/>
    </row>
    <row r="606" spans="2:3" x14ac:dyDescent="0.5">
      <c r="B606"/>
      <c r="C606"/>
    </row>
    <row r="607" spans="2:3" x14ac:dyDescent="0.5">
      <c r="B607"/>
      <c r="C607"/>
    </row>
    <row r="608" spans="2:3" x14ac:dyDescent="0.5">
      <c r="B608"/>
      <c r="C608"/>
    </row>
    <row r="609" spans="2:3" x14ac:dyDescent="0.5">
      <c r="B609"/>
      <c r="C609"/>
    </row>
    <row r="610" spans="2:3" x14ac:dyDescent="0.5">
      <c r="B610"/>
      <c r="C610"/>
    </row>
    <row r="611" spans="2:3" x14ac:dyDescent="0.5">
      <c r="B611"/>
      <c r="C611"/>
    </row>
    <row r="612" spans="2:3" x14ac:dyDescent="0.5">
      <c r="B612"/>
      <c r="C612"/>
    </row>
    <row r="613" spans="2:3" x14ac:dyDescent="0.5">
      <c r="B613"/>
      <c r="C613"/>
    </row>
    <row r="614" spans="2:3" x14ac:dyDescent="0.5">
      <c r="B614"/>
      <c r="C614"/>
    </row>
  </sheetData>
  <mergeCells count="1">
    <mergeCell ref="A1:I1"/>
  </mergeCells>
  <pageMargins left="0.7" right="0.7" top="0.75" bottom="0.75" header="0.3" footer="0.3"/>
  <pageSetup paperSize="9" scale="57" orientation="landscape" r:id="rId4"/>
  <drawing r:id="rId5"/>
  <extLst>
    <ext xmlns:x14="http://schemas.microsoft.com/office/spreadsheetml/2009/9/main" uri="{A8765BA9-456A-4dab-B4F3-ACF838C121DE}">
      <x14:slicerList>
        <x14:slicer r:id="rId6"/>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61BF-026E-4F35-AA76-D444445C334A}">
  <dimension ref="A1:K18"/>
  <sheetViews>
    <sheetView showGridLines="0" zoomScaleNormal="100" workbookViewId="0">
      <selection activeCell="H12" sqref="H12"/>
    </sheetView>
  </sheetViews>
  <sheetFormatPr defaultColWidth="8.8125" defaultRowHeight="15.75" x14ac:dyDescent="0.5"/>
  <cols>
    <col min="1" max="1" width="10.1875" customWidth="1"/>
    <col min="2" max="2" width="13.1875" customWidth="1"/>
    <col min="4" max="4" width="13.1875" customWidth="1"/>
    <col min="6" max="6" width="19.6875" customWidth="1"/>
    <col min="10" max="10" width="23.1875" customWidth="1"/>
  </cols>
  <sheetData>
    <row r="1" spans="1:11" ht="30.75" x14ac:dyDescent="0.9">
      <c r="A1" s="88" t="s">
        <v>354</v>
      </c>
      <c r="B1" s="47"/>
      <c r="C1" s="47"/>
      <c r="D1" s="47"/>
      <c r="E1" s="43"/>
      <c r="F1" s="43"/>
      <c r="G1" s="43"/>
      <c r="H1" s="43"/>
      <c r="I1" s="43"/>
      <c r="J1" s="41"/>
    </row>
    <row r="2" spans="1:11" ht="18" x14ac:dyDescent="0.55000000000000004">
      <c r="A2" s="89" t="s">
        <v>353</v>
      </c>
    </row>
    <row r="3" spans="1:11" x14ac:dyDescent="0.5">
      <c r="A3" t="s">
        <v>362</v>
      </c>
    </row>
    <row r="4" spans="1:11" ht="30.5" customHeight="1" thickBot="1" x14ac:dyDescent="0.55000000000000004">
      <c r="A4" s="65"/>
      <c r="B4" s="65"/>
      <c r="C4" s="65"/>
      <c r="D4" s="65"/>
      <c r="E4" s="65"/>
      <c r="F4" s="156" t="s">
        <v>348</v>
      </c>
      <c r="G4" s="156"/>
      <c r="H4" s="156"/>
      <c r="I4" s="65"/>
      <c r="J4" s="65"/>
      <c r="K4" s="65"/>
    </row>
    <row r="5" spans="1:11" ht="8.5500000000000007" customHeight="1" thickTop="1" x14ac:dyDescent="0.5"/>
    <row r="6" spans="1:11" ht="15.75" customHeight="1" x14ac:dyDescent="0.55000000000000004">
      <c r="A6" s="37" t="s">
        <v>604</v>
      </c>
    </row>
    <row r="7" spans="1:11" ht="18" x14ac:dyDescent="0.55000000000000004">
      <c r="A7" s="28" t="s">
        <v>355</v>
      </c>
    </row>
    <row r="8" spans="1:11" ht="18" x14ac:dyDescent="0.55000000000000004">
      <c r="A8" s="28" t="s">
        <v>356</v>
      </c>
    </row>
    <row r="9" spans="1:11" ht="18" x14ac:dyDescent="0.55000000000000004">
      <c r="A9" s="28" t="s">
        <v>357</v>
      </c>
    </row>
    <row r="10" spans="1:11" ht="18" x14ac:dyDescent="0.55000000000000004">
      <c r="A10" s="28" t="s">
        <v>359</v>
      </c>
    </row>
    <row r="11" spans="1:11" ht="18" x14ac:dyDescent="0.55000000000000004">
      <c r="A11" s="28" t="s">
        <v>358</v>
      </c>
    </row>
    <row r="12" spans="1:11" ht="18" x14ac:dyDescent="0.55000000000000004">
      <c r="A12" s="28"/>
    </row>
    <row r="13" spans="1:11" ht="18" x14ac:dyDescent="0.55000000000000004">
      <c r="A13" s="28" t="s">
        <v>360</v>
      </c>
    </row>
    <row r="14" spans="1:11" ht="18" x14ac:dyDescent="0.55000000000000004">
      <c r="A14" s="90" t="s">
        <v>361</v>
      </c>
    </row>
    <row r="15" spans="1:11" ht="18" x14ac:dyDescent="0.55000000000000004">
      <c r="A15" s="28"/>
    </row>
    <row r="16" spans="1:11" ht="18" x14ac:dyDescent="0.55000000000000004">
      <c r="A16" s="28"/>
    </row>
    <row r="17" spans="1:1" ht="18" x14ac:dyDescent="0.55000000000000004">
      <c r="A17" s="28"/>
    </row>
    <row r="18" spans="1:1" x14ac:dyDescent="0.5">
      <c r="A18" s="54"/>
    </row>
  </sheetData>
  <mergeCells count="1">
    <mergeCell ref="F4:H4"/>
  </mergeCell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417A-07F1-497B-81D4-1BE4C2B50B29}">
  <dimension ref="A1:T18"/>
  <sheetViews>
    <sheetView showGridLines="0" zoomScaleNormal="100" workbookViewId="0">
      <selection activeCell="Q13" sqref="Q13"/>
    </sheetView>
  </sheetViews>
  <sheetFormatPr defaultColWidth="8.8125" defaultRowHeight="15.75" x14ac:dyDescent="0.5"/>
  <cols>
    <col min="10" max="10" width="19.1875" customWidth="1"/>
    <col min="12" max="12" width="10" customWidth="1"/>
    <col min="13" max="13" width="11" customWidth="1"/>
    <col min="14" max="14" width="11.5" bestFit="1" customWidth="1"/>
    <col min="16" max="16" width="3.6875" customWidth="1"/>
    <col min="17" max="17" width="12.5" bestFit="1" customWidth="1"/>
    <col min="18" max="18" width="15.1875" bestFit="1" customWidth="1"/>
    <col min="19" max="20" width="8.875" bestFit="1" customWidth="1"/>
  </cols>
  <sheetData>
    <row r="1" spans="1:20" ht="30.75" x14ac:dyDescent="0.9">
      <c r="A1" s="88" t="s">
        <v>351</v>
      </c>
      <c r="B1" s="47"/>
      <c r="C1" s="47"/>
      <c r="D1" s="47"/>
      <c r="E1" s="43"/>
      <c r="F1" s="43"/>
      <c r="G1" s="43"/>
      <c r="H1" s="43"/>
      <c r="I1" s="43"/>
      <c r="J1" s="41"/>
      <c r="K1" s="47"/>
      <c r="L1" s="47"/>
      <c r="M1" s="58" t="s">
        <v>216</v>
      </c>
      <c r="N1" s="59" t="s">
        <v>217</v>
      </c>
      <c r="O1" s="47"/>
    </row>
    <row r="2" spans="1:20" ht="18" x14ac:dyDescent="0.55000000000000004">
      <c r="A2" s="28" t="s">
        <v>352</v>
      </c>
      <c r="K2" s="55" t="s">
        <v>213</v>
      </c>
      <c r="L2" s="55" t="s">
        <v>214</v>
      </c>
      <c r="M2" s="55" t="s">
        <v>215</v>
      </c>
      <c r="N2" s="55">
        <v>2022</v>
      </c>
      <c r="O2" s="55">
        <v>2023</v>
      </c>
      <c r="Q2" s="4" t="s">
        <v>438</v>
      </c>
      <c r="R2" s="4" t="s">
        <v>414</v>
      </c>
    </row>
    <row r="3" spans="1:20" ht="18" x14ac:dyDescent="0.55000000000000004">
      <c r="A3" s="28" t="s">
        <v>220</v>
      </c>
      <c r="K3" s="19" t="str">
        <f>IF(O3&lt;N3,$N$1,$M$1)</f>
        <v>▼</v>
      </c>
      <c r="L3" s="56">
        <f>O3/N3-1</f>
        <v>-5.3179529322547325E-2</v>
      </c>
      <c r="M3" t="str">
        <f>Q4</f>
        <v>Jacky Lee</v>
      </c>
      <c r="N3">
        <f>GETPIVOTDATA("SALES ",$Q$2,"SALES PERSON",M3,"YEAR",2022)</f>
        <v>2711156</v>
      </c>
      <c r="O3">
        <f>GETPIVOTDATA("SALES ",$Q$2,"SALES PERSON",M3,"YEAR",2023)</f>
        <v>2566978</v>
      </c>
      <c r="Q3" s="4" t="s">
        <v>411</v>
      </c>
      <c r="R3">
        <v>2021</v>
      </c>
      <c r="S3">
        <v>2022</v>
      </c>
      <c r="T3">
        <v>2023</v>
      </c>
    </row>
    <row r="4" spans="1:20" ht="15.75" customHeight="1" x14ac:dyDescent="0.55000000000000004">
      <c r="A4" s="28"/>
      <c r="K4" s="19" t="str">
        <f t="shared" ref="K4:K6" si="0">IF(O4&lt;N4,$N$1,$M$1)</f>
        <v>▲</v>
      </c>
      <c r="L4" s="56">
        <f t="shared" ref="L4:L6" si="1">O4/N4-1</f>
        <v>5.8263148801582787E-3</v>
      </c>
      <c r="M4" t="str">
        <f>Q5</f>
        <v>John Deckers</v>
      </c>
      <c r="N4">
        <f>GETPIVOTDATA("SALES ",$Q$2,"SALES PERSON",M4,"YEAR",2022)</f>
        <v>2569892</v>
      </c>
      <c r="O4">
        <f>GETPIVOTDATA("SALES ",$Q$2,"SALES PERSON",M4,"YEAR",2023)</f>
        <v>2584865</v>
      </c>
      <c r="Q4" s="5" t="s">
        <v>155</v>
      </c>
      <c r="R4" s="17">
        <v>3267563</v>
      </c>
      <c r="S4" s="17">
        <v>2711156</v>
      </c>
      <c r="T4" s="17">
        <v>2566978</v>
      </c>
    </row>
    <row r="5" spans="1:20" ht="18" x14ac:dyDescent="0.55000000000000004">
      <c r="A5" s="28" t="s">
        <v>221</v>
      </c>
      <c r="K5" s="19" t="str">
        <f t="shared" si="0"/>
        <v>▼</v>
      </c>
      <c r="L5" s="56">
        <f t="shared" si="1"/>
        <v>-5.2326746143516178E-4</v>
      </c>
      <c r="M5" t="str">
        <f>Q6</f>
        <v>Math Jenzen</v>
      </c>
      <c r="N5">
        <f t="shared" ref="N5:N6" si="2">GETPIVOTDATA("SALES ",$Q$2,"SALES PERSON",M5,"YEAR",2022)</f>
        <v>2675496</v>
      </c>
      <c r="O5">
        <f>GETPIVOTDATA("SALES ",$Q$2,"SALES PERSON",M5,"YEAR",2023)</f>
        <v>2674096</v>
      </c>
      <c r="Q5" s="5" t="s">
        <v>153</v>
      </c>
      <c r="R5" s="17">
        <v>2868628</v>
      </c>
      <c r="S5" s="17">
        <v>2569892</v>
      </c>
      <c r="T5" s="17">
        <v>2584865</v>
      </c>
    </row>
    <row r="6" spans="1:20" ht="18" x14ac:dyDescent="0.55000000000000004">
      <c r="A6" s="28" t="s">
        <v>364</v>
      </c>
      <c r="K6" s="19" t="str">
        <f t="shared" si="0"/>
        <v>▲</v>
      </c>
      <c r="L6" s="56">
        <f t="shared" si="1"/>
        <v>0.22949424103909788</v>
      </c>
      <c r="M6" t="str">
        <f>Q7</f>
        <v>Wesly Snake</v>
      </c>
      <c r="N6">
        <f t="shared" si="2"/>
        <v>2635979</v>
      </c>
      <c r="O6">
        <f>GETPIVOTDATA("SALES ",$Q$2,"SALES PERSON",M6,"YEAR",2023)</f>
        <v>3240921</v>
      </c>
      <c r="Q6" s="5" t="s">
        <v>154</v>
      </c>
      <c r="R6" s="17">
        <v>3180753</v>
      </c>
      <c r="S6" s="17">
        <v>2675496</v>
      </c>
      <c r="T6" s="17">
        <v>2674096</v>
      </c>
    </row>
    <row r="7" spans="1:20" x14ac:dyDescent="0.5">
      <c r="Q7" s="5" t="s">
        <v>156</v>
      </c>
      <c r="R7" s="17">
        <v>3473049</v>
      </c>
      <c r="S7" s="17">
        <v>2635979</v>
      </c>
      <c r="T7" s="17">
        <v>3240921</v>
      </c>
    </row>
    <row r="8" spans="1:20" ht="18" x14ac:dyDescent="0.55000000000000004">
      <c r="A8" s="28" t="s">
        <v>429</v>
      </c>
      <c r="L8" s="57" t="s">
        <v>219</v>
      </c>
    </row>
    <row r="9" spans="1:20" ht="18" x14ac:dyDescent="0.55000000000000004">
      <c r="A9" s="28" t="s">
        <v>365</v>
      </c>
      <c r="L9" s="57" t="s">
        <v>430</v>
      </c>
    </row>
    <row r="10" spans="1:20" ht="18" x14ac:dyDescent="0.55000000000000004">
      <c r="A10" s="28" t="s">
        <v>437</v>
      </c>
      <c r="L10" s="57"/>
    </row>
    <row r="11" spans="1:20" ht="18" x14ac:dyDescent="0.55000000000000004">
      <c r="A11" s="28" t="s">
        <v>592</v>
      </c>
    </row>
    <row r="13" spans="1:20" ht="18" x14ac:dyDescent="0.55000000000000004">
      <c r="A13" s="28" t="s">
        <v>366</v>
      </c>
    </row>
    <row r="14" spans="1:20" ht="18" x14ac:dyDescent="0.55000000000000004">
      <c r="A14" s="28" t="s">
        <v>222</v>
      </c>
    </row>
    <row r="15" spans="1:20" ht="18" x14ac:dyDescent="0.55000000000000004">
      <c r="A15" s="28" t="s">
        <v>223</v>
      </c>
    </row>
    <row r="16" spans="1:20" ht="18" x14ac:dyDescent="0.55000000000000004">
      <c r="A16" s="27" t="s">
        <v>367</v>
      </c>
    </row>
    <row r="18" spans="1:1" ht="18" x14ac:dyDescent="0.55000000000000004">
      <c r="A18" s="101" t="s">
        <v>593</v>
      </c>
    </row>
  </sheetData>
  <phoneticPr fontId="73" type="noConversion"/>
  <pageMargins left="0.7" right="0.7" top="0.75" bottom="0.75" header="0.3" footer="0.3"/>
  <pageSetup paperSize="9" scale="82" orientation="landscape" r:id="rId2"/>
  <colBreaks count="1" manualBreakCount="1">
    <brk id="15"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DB49-EB5C-4073-B394-35EE0DF28BE6}">
  <dimension ref="A1:O28"/>
  <sheetViews>
    <sheetView showGridLines="0" topLeftCell="A11" zoomScaleNormal="100" workbookViewId="0">
      <selection activeCell="N37" sqref="N37"/>
    </sheetView>
  </sheetViews>
  <sheetFormatPr defaultColWidth="8.8125" defaultRowHeight="15.75" x14ac:dyDescent="0.5"/>
  <cols>
    <col min="2" max="2" width="11.6875" bestFit="1" customWidth="1"/>
    <col min="3" max="4" width="7.875" bestFit="1" customWidth="1"/>
    <col min="5" max="6" width="11.1875" bestFit="1" customWidth="1"/>
    <col min="12" max="12" width="10" customWidth="1"/>
    <col min="13" max="13" width="11" customWidth="1"/>
    <col min="14" max="14" width="11.5" bestFit="1" customWidth="1"/>
    <col min="16" max="16" width="3.6875" customWidth="1"/>
    <col min="17" max="17" width="13.8125" bestFit="1" customWidth="1"/>
    <col min="18" max="18" width="13.1875" bestFit="1" customWidth="1"/>
    <col min="19" max="19" width="7.8125" bestFit="1" customWidth="1"/>
    <col min="20" max="20" width="9.6875" bestFit="1" customWidth="1"/>
  </cols>
  <sheetData>
    <row r="1" spans="1:15" ht="30.75" x14ac:dyDescent="0.9">
      <c r="A1" s="41" t="s">
        <v>391</v>
      </c>
      <c r="B1" s="41"/>
      <c r="C1" s="41"/>
      <c r="D1" s="41"/>
      <c r="E1" s="41"/>
      <c r="F1" s="41"/>
      <c r="G1" s="41"/>
      <c r="H1" s="41"/>
      <c r="I1" s="41"/>
      <c r="J1" s="41"/>
      <c r="K1" s="41"/>
      <c r="L1" s="41"/>
      <c r="M1" s="41"/>
      <c r="N1" s="41"/>
      <c r="O1" s="41"/>
    </row>
    <row r="2" spans="1:15" ht="18" x14ac:dyDescent="0.55000000000000004">
      <c r="A2" s="28" t="s">
        <v>600</v>
      </c>
    </row>
    <row r="3" spans="1:15" ht="18" x14ac:dyDescent="0.55000000000000004">
      <c r="A3" s="28" t="s">
        <v>594</v>
      </c>
    </row>
    <row r="4" spans="1:15" ht="18" x14ac:dyDescent="0.55000000000000004">
      <c r="A4" s="28" t="s">
        <v>601</v>
      </c>
    </row>
    <row r="5" spans="1:15" ht="18" x14ac:dyDescent="0.55000000000000004">
      <c r="A5" s="28" t="s">
        <v>602</v>
      </c>
    </row>
    <row r="6" spans="1:15" ht="18" x14ac:dyDescent="0.55000000000000004">
      <c r="A6" s="28"/>
    </row>
    <row r="7" spans="1:15" ht="18" x14ac:dyDescent="0.55000000000000004">
      <c r="A7" s="28"/>
      <c r="B7" s="4" t="s">
        <v>349</v>
      </c>
      <c r="C7" s="4" t="s">
        <v>218</v>
      </c>
    </row>
    <row r="8" spans="1:15" x14ac:dyDescent="0.5">
      <c r="B8" s="4" t="s">
        <v>215</v>
      </c>
      <c r="C8">
        <v>2022</v>
      </c>
      <c r="D8">
        <v>2023</v>
      </c>
    </row>
    <row r="9" spans="1:15" x14ac:dyDescent="0.5">
      <c r="B9" s="5" t="s">
        <v>155</v>
      </c>
      <c r="C9">
        <v>2711156</v>
      </c>
      <c r="D9">
        <v>2566978</v>
      </c>
    </row>
    <row r="10" spans="1:15" x14ac:dyDescent="0.5">
      <c r="B10" s="5" t="s">
        <v>153</v>
      </c>
      <c r="C10">
        <v>2569892</v>
      </c>
      <c r="D10">
        <v>2584865</v>
      </c>
    </row>
    <row r="11" spans="1:15" x14ac:dyDescent="0.5">
      <c r="B11" s="5" t="s">
        <v>154</v>
      </c>
      <c r="C11">
        <v>2675496</v>
      </c>
      <c r="D11">
        <v>2674096</v>
      </c>
    </row>
    <row r="12" spans="1:15" x14ac:dyDescent="0.5">
      <c r="B12" s="5" t="s">
        <v>156</v>
      </c>
      <c r="C12">
        <v>2635979</v>
      </c>
      <c r="D12">
        <v>3240921</v>
      </c>
    </row>
    <row r="15" spans="1:15" ht="18" x14ac:dyDescent="0.55000000000000004">
      <c r="A15" s="28" t="s">
        <v>288</v>
      </c>
    </row>
    <row r="16" spans="1:15" ht="18" x14ac:dyDescent="0.55000000000000004">
      <c r="A16" s="28" t="s">
        <v>350</v>
      </c>
    </row>
    <row r="17" spans="1:4" ht="18" x14ac:dyDescent="0.55000000000000004">
      <c r="A17" s="28" t="s">
        <v>445</v>
      </c>
    </row>
    <row r="18" spans="1:4" ht="18" x14ac:dyDescent="0.55000000000000004">
      <c r="A18" s="28" t="s">
        <v>224</v>
      </c>
    </row>
    <row r="20" spans="1:4" ht="18" x14ac:dyDescent="0.55000000000000004">
      <c r="A20" s="87" t="s">
        <v>444</v>
      </c>
    </row>
    <row r="23" spans="1:4" x14ac:dyDescent="0.5">
      <c r="B23" s="4" t="s">
        <v>349</v>
      </c>
      <c r="C23" s="4" t="s">
        <v>218</v>
      </c>
    </row>
    <row r="24" spans="1:4" x14ac:dyDescent="0.5">
      <c r="B24" s="4" t="s">
        <v>215</v>
      </c>
      <c r="C24">
        <v>2022</v>
      </c>
      <c r="D24">
        <v>2023</v>
      </c>
    </row>
    <row r="25" spans="1:4" x14ac:dyDescent="0.5">
      <c r="B25" s="5" t="s">
        <v>155</v>
      </c>
      <c r="C25">
        <v>2711156</v>
      </c>
      <c r="D25">
        <v>2566978</v>
      </c>
    </row>
    <row r="26" spans="1:4" x14ac:dyDescent="0.5">
      <c r="B26" s="5" t="s">
        <v>153</v>
      </c>
      <c r="C26">
        <v>2569892</v>
      </c>
      <c r="D26">
        <v>2584865</v>
      </c>
    </row>
    <row r="27" spans="1:4" x14ac:dyDescent="0.5">
      <c r="B27" s="5" t="s">
        <v>154</v>
      </c>
      <c r="C27">
        <v>2675496</v>
      </c>
      <c r="D27">
        <v>2674096</v>
      </c>
    </row>
    <row r="28" spans="1:4" x14ac:dyDescent="0.5">
      <c r="B28" s="5" t="s">
        <v>156</v>
      </c>
      <c r="C28">
        <v>2635979</v>
      </c>
      <c r="D28">
        <v>3240921</v>
      </c>
    </row>
  </sheetData>
  <pageMargins left="0.7" right="0.7" top="0.75" bottom="0.75" header="0.3" footer="0.3"/>
  <pageSetup paperSize="9" scale="86" orientation="landscape" r:id="rId3"/>
  <colBreaks count="1" manualBreakCount="1">
    <brk id="15" max="1048575" man="1"/>
  </colBreak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539E-6045-42E8-BFC2-FCB227792956}">
  <dimension ref="A1:O23"/>
  <sheetViews>
    <sheetView showGridLines="0" zoomScaleNormal="100" workbookViewId="0">
      <selection activeCell="L13" sqref="L13"/>
    </sheetView>
  </sheetViews>
  <sheetFormatPr defaultColWidth="8.8125" defaultRowHeight="15.75" x14ac:dyDescent="0.5"/>
  <cols>
    <col min="2" max="2" width="10.3125" bestFit="1" customWidth="1"/>
    <col min="3" max="4" width="7.6875" bestFit="1" customWidth="1"/>
    <col min="12" max="12" width="10" customWidth="1"/>
    <col min="13" max="13" width="7.375" bestFit="1" customWidth="1"/>
    <col min="14" max="14" width="10.6875" bestFit="1" customWidth="1"/>
    <col min="15" max="15" width="12" bestFit="1" customWidth="1"/>
    <col min="16" max="16" width="11.6875" bestFit="1" customWidth="1"/>
    <col min="17" max="17" width="11.3125" bestFit="1" customWidth="1"/>
    <col min="18" max="18" width="14.1875" bestFit="1" customWidth="1"/>
    <col min="19" max="20" width="8.8125" bestFit="1" customWidth="1"/>
    <col min="21" max="21" width="16.8125" bestFit="1" customWidth="1"/>
    <col min="22" max="22" width="13.6875" bestFit="1" customWidth="1"/>
    <col min="23" max="24" width="8.8125" bestFit="1" customWidth="1"/>
    <col min="25" max="25" width="16.5" bestFit="1" customWidth="1"/>
    <col min="26" max="26" width="13.5" bestFit="1" customWidth="1"/>
    <col min="27" max="28" width="8.8125" bestFit="1" customWidth="1"/>
    <col min="29" max="29" width="16.3125" bestFit="1" customWidth="1"/>
  </cols>
  <sheetData>
    <row r="1" spans="1:15" ht="30.75" x14ac:dyDescent="0.9">
      <c r="A1" s="41" t="s">
        <v>390</v>
      </c>
      <c r="B1" s="41"/>
      <c r="C1" s="41"/>
      <c r="D1" s="41"/>
      <c r="E1" s="41"/>
      <c r="F1" s="41"/>
      <c r="G1" s="41"/>
      <c r="H1" s="41"/>
      <c r="I1" s="41"/>
      <c r="J1" s="41"/>
      <c r="K1" s="41"/>
      <c r="L1" s="41"/>
      <c r="M1" s="41"/>
      <c r="N1" s="41"/>
      <c r="O1" s="41"/>
    </row>
    <row r="2" spans="1:15" ht="18" x14ac:dyDescent="0.55000000000000004">
      <c r="A2" s="28" t="s">
        <v>392</v>
      </c>
    </row>
    <row r="3" spans="1:15" ht="18" x14ac:dyDescent="0.55000000000000004">
      <c r="A3" s="28" t="s">
        <v>402</v>
      </c>
    </row>
    <row r="4" spans="1:15" ht="18" x14ac:dyDescent="0.55000000000000004">
      <c r="A4" s="28" t="s">
        <v>393</v>
      </c>
    </row>
    <row r="5" spans="1:15" ht="18" x14ac:dyDescent="0.55000000000000004">
      <c r="A5" s="28" t="s">
        <v>395</v>
      </c>
      <c r="M5" s="102" t="s">
        <v>396</v>
      </c>
    </row>
    <row r="6" spans="1:15" ht="18" x14ac:dyDescent="0.55000000000000004">
      <c r="A6" s="28"/>
      <c r="M6" s="4" t="s">
        <v>349</v>
      </c>
      <c r="N6" s="4" t="s">
        <v>215</v>
      </c>
    </row>
    <row r="7" spans="1:15" ht="18" x14ac:dyDescent="0.55000000000000004">
      <c r="A7" s="28"/>
      <c r="M7" s="4" t="s">
        <v>443</v>
      </c>
      <c r="N7" t="s">
        <v>155</v>
      </c>
    </row>
    <row r="8" spans="1:15" x14ac:dyDescent="0.5">
      <c r="M8" s="5">
        <v>2022</v>
      </c>
      <c r="N8" s="17">
        <v>2711156</v>
      </c>
    </row>
    <row r="9" spans="1:15" x14ac:dyDescent="0.5">
      <c r="M9" s="5">
        <v>2023</v>
      </c>
      <c r="N9" s="17">
        <v>2566978</v>
      </c>
    </row>
    <row r="14" spans="1:15" ht="18" x14ac:dyDescent="0.55000000000000004">
      <c r="A14" s="26" t="s">
        <v>394</v>
      </c>
    </row>
    <row r="15" spans="1:15" ht="18" x14ac:dyDescent="0.55000000000000004">
      <c r="A15" s="28" t="s">
        <v>403</v>
      </c>
    </row>
    <row r="16" spans="1:15" ht="18" x14ac:dyDescent="0.55000000000000004">
      <c r="A16" s="28" t="s">
        <v>404</v>
      </c>
    </row>
    <row r="17" spans="1:9" ht="18" x14ac:dyDescent="0.55000000000000004">
      <c r="A17" s="28" t="s">
        <v>397</v>
      </c>
    </row>
    <row r="18" spans="1:9" ht="18" x14ac:dyDescent="0.55000000000000004">
      <c r="A18" s="28" t="s">
        <v>398</v>
      </c>
    </row>
    <row r="19" spans="1:9" ht="18" x14ac:dyDescent="0.55000000000000004">
      <c r="A19" s="28" t="s">
        <v>399</v>
      </c>
    </row>
    <row r="20" spans="1:9" ht="18" x14ac:dyDescent="0.55000000000000004">
      <c r="A20" s="28" t="s">
        <v>400</v>
      </c>
    </row>
    <row r="21" spans="1:9" ht="18" x14ac:dyDescent="0.55000000000000004">
      <c r="A21" s="28" t="s">
        <v>401</v>
      </c>
    </row>
    <row r="23" spans="1:9" x14ac:dyDescent="0.5">
      <c r="A23" s="86"/>
      <c r="I23" s="86"/>
    </row>
  </sheetData>
  <pageMargins left="0.7" right="0.7" top="0.75" bottom="0.75" header="0.3" footer="0.3"/>
  <pageSetup paperSize="9" scale="84" orientation="landscape" r:id="rId2"/>
  <drawing r:id="rId3"/>
  <extLst>
    <ext xmlns:x14="http://schemas.microsoft.com/office/spreadsheetml/2009/9/main" uri="{A8765BA9-456A-4dab-B4F3-ACF838C121DE}">
      <x14:slicerList>
        <x14:slicer r:id="rId4"/>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B8D5-5EF8-4FA3-BE84-261F8116A3F5}">
  <sheetPr>
    <tabColor theme="0"/>
  </sheetPr>
  <dimension ref="A1:K38"/>
  <sheetViews>
    <sheetView showGridLines="0" zoomScale="90" zoomScaleNormal="90" workbookViewId="0">
      <selection activeCell="K1" sqref="K1"/>
    </sheetView>
  </sheetViews>
  <sheetFormatPr defaultColWidth="8.8125" defaultRowHeight="15.75" x14ac:dyDescent="0.5"/>
  <cols>
    <col min="2" max="2" width="12.8125" customWidth="1"/>
    <col min="3" max="3" width="13.1875" bestFit="1" customWidth="1"/>
    <col min="4" max="4" width="11.5" customWidth="1"/>
    <col min="5" max="5" width="9.1875" customWidth="1"/>
    <col min="6" max="6" width="10.1875" customWidth="1"/>
    <col min="7" max="7" width="17.5" bestFit="1" customWidth="1"/>
    <col min="8" max="8" width="20.5" bestFit="1" customWidth="1"/>
    <col min="9" max="9" width="15.6875" customWidth="1"/>
    <col min="10" max="10" width="13.6875" customWidth="1"/>
    <col min="11" max="11" width="17" customWidth="1"/>
    <col min="12" max="12" width="9.6875" bestFit="1" customWidth="1"/>
  </cols>
  <sheetData>
    <row r="1" spans="1:11" ht="30.5" customHeight="1" thickBot="1" x14ac:dyDescent="0.55000000000000004">
      <c r="A1" s="65"/>
      <c r="B1" s="65"/>
      <c r="C1" s="65"/>
      <c r="D1" s="65"/>
      <c r="E1" s="65"/>
      <c r="F1" s="156"/>
      <c r="G1" s="156"/>
      <c r="H1" s="156"/>
      <c r="I1" s="65"/>
      <c r="J1" s="65"/>
      <c r="K1" s="65"/>
    </row>
    <row r="2" spans="1:11" ht="16.149999999999999" thickTop="1" x14ac:dyDescent="0.5">
      <c r="A2" s="52"/>
      <c r="B2" s="52"/>
      <c r="C2" s="52"/>
      <c r="D2" s="52"/>
      <c r="E2" s="52"/>
      <c r="F2" s="52"/>
      <c r="G2" s="52"/>
      <c r="H2" s="52"/>
      <c r="I2" s="52"/>
      <c r="J2" s="52"/>
      <c r="K2" s="52"/>
    </row>
    <row r="3" spans="1:11" x14ac:dyDescent="0.5">
      <c r="A3" s="52"/>
      <c r="B3" s="52"/>
      <c r="C3" s="52"/>
      <c r="D3" s="52"/>
      <c r="E3" s="52"/>
      <c r="F3" s="52"/>
      <c r="G3" s="52"/>
      <c r="H3" s="52"/>
      <c r="I3" s="52"/>
      <c r="J3" s="52"/>
      <c r="K3" s="52"/>
    </row>
    <row r="4" spans="1:11" x14ac:dyDescent="0.5">
      <c r="A4" s="52"/>
      <c r="B4" s="52"/>
      <c r="C4" s="52"/>
      <c r="D4" s="52"/>
      <c r="E4" s="52"/>
      <c r="F4" s="52"/>
      <c r="G4" s="52"/>
      <c r="H4" s="52"/>
      <c r="I4" s="52"/>
      <c r="J4" s="52"/>
      <c r="K4" s="52"/>
    </row>
    <row r="5" spans="1:11" x14ac:dyDescent="0.5">
      <c r="A5" s="52"/>
      <c r="B5" s="52"/>
      <c r="C5" s="52"/>
      <c r="D5" s="52"/>
      <c r="E5" s="52"/>
      <c r="F5" s="52"/>
      <c r="G5" s="52"/>
      <c r="H5" s="52"/>
      <c r="I5" s="52"/>
      <c r="J5" s="52"/>
      <c r="K5" s="52"/>
    </row>
    <row r="6" spans="1:11" x14ac:dyDescent="0.5">
      <c r="A6" s="52"/>
      <c r="B6" s="52"/>
      <c r="C6" s="52"/>
      <c r="D6" s="52"/>
      <c r="E6" s="52"/>
      <c r="F6" s="52"/>
      <c r="G6" s="52"/>
      <c r="H6" s="52"/>
      <c r="I6" s="52"/>
      <c r="J6" s="52"/>
      <c r="K6" s="52"/>
    </row>
    <row r="7" spans="1:11" x14ac:dyDescent="0.5">
      <c r="A7" s="52"/>
      <c r="B7" s="52"/>
      <c r="C7" s="52"/>
      <c r="D7" s="52"/>
      <c r="E7" s="52"/>
      <c r="F7" s="52"/>
      <c r="G7" s="52"/>
      <c r="H7" s="52"/>
      <c r="I7" s="52"/>
      <c r="J7" s="52"/>
      <c r="K7" s="52"/>
    </row>
    <row r="8" spans="1:11" x14ac:dyDescent="0.5">
      <c r="A8" s="52"/>
      <c r="B8" s="52"/>
      <c r="C8" s="52"/>
      <c r="D8" s="52"/>
      <c r="E8" s="52"/>
      <c r="F8" s="52"/>
      <c r="G8" s="52"/>
      <c r="H8" s="52"/>
      <c r="I8" s="52"/>
      <c r="J8" s="52"/>
      <c r="K8" s="52"/>
    </row>
    <row r="9" spans="1:11" x14ac:dyDescent="0.5">
      <c r="A9" s="52"/>
      <c r="B9" s="52"/>
      <c r="C9" s="52"/>
      <c r="D9" s="52"/>
      <c r="E9" s="52"/>
      <c r="F9" s="52"/>
      <c r="G9" s="52"/>
      <c r="H9" s="52"/>
      <c r="I9" s="52"/>
      <c r="J9" s="52"/>
      <c r="K9" s="52"/>
    </row>
    <row r="10" spans="1:11" x14ac:dyDescent="0.5">
      <c r="A10" s="52"/>
      <c r="B10" s="52"/>
      <c r="C10" s="52"/>
      <c r="D10" s="52"/>
      <c r="E10" s="52"/>
      <c r="F10" s="52"/>
      <c r="G10" s="52"/>
      <c r="H10" s="52"/>
      <c r="I10" s="52"/>
      <c r="J10" s="52"/>
      <c r="K10" s="52"/>
    </row>
    <row r="11" spans="1:11" x14ac:dyDescent="0.5">
      <c r="A11" s="52"/>
      <c r="B11" s="52"/>
      <c r="C11" s="52"/>
      <c r="D11" s="52"/>
      <c r="E11" s="52"/>
      <c r="F11" s="52"/>
      <c r="G11" s="52"/>
      <c r="H11" s="52"/>
      <c r="I11" s="52"/>
      <c r="J11" s="52"/>
      <c r="K11" s="52"/>
    </row>
    <row r="12" spans="1:11" x14ac:dyDescent="0.5">
      <c r="A12" s="52"/>
      <c r="B12" s="52"/>
      <c r="C12" s="52"/>
      <c r="D12" s="52"/>
      <c r="E12" s="52"/>
      <c r="F12" s="52"/>
      <c r="G12" s="52"/>
      <c r="H12" s="52"/>
      <c r="I12" s="52"/>
      <c r="J12" s="4" t="s">
        <v>169</v>
      </c>
      <c r="K12" s="4" t="s">
        <v>23</v>
      </c>
    </row>
    <row r="13" spans="1:11" x14ac:dyDescent="0.5">
      <c r="A13" s="52"/>
      <c r="B13" s="52"/>
      <c r="C13" s="52"/>
      <c r="D13" s="52"/>
      <c r="E13" s="52"/>
      <c r="F13" s="52"/>
      <c r="G13" s="52"/>
      <c r="H13" s="52"/>
      <c r="I13" s="52"/>
      <c r="J13" s="4" t="s">
        <v>170</v>
      </c>
      <c r="K13" t="s">
        <v>153</v>
      </c>
    </row>
    <row r="14" spans="1:11" x14ac:dyDescent="0.5">
      <c r="A14" s="52"/>
      <c r="B14" s="52"/>
      <c r="C14" s="52"/>
      <c r="D14" s="52"/>
      <c r="E14" s="52"/>
      <c r="F14" s="52"/>
      <c r="G14" s="52"/>
      <c r="H14" s="52"/>
      <c r="I14" s="52"/>
      <c r="J14" s="5">
        <v>2021</v>
      </c>
      <c r="K14">
        <v>2868628</v>
      </c>
    </row>
    <row r="15" spans="1:11" x14ac:dyDescent="0.5">
      <c r="A15" s="52"/>
      <c r="B15" s="52"/>
      <c r="C15" s="52"/>
      <c r="D15" s="52"/>
      <c r="E15" s="52"/>
      <c r="F15" s="52"/>
      <c r="G15" s="52"/>
      <c r="H15" s="52"/>
      <c r="I15" s="52"/>
      <c r="J15" s="5">
        <v>2022</v>
      </c>
      <c r="K15">
        <v>2569892</v>
      </c>
    </row>
    <row r="16" spans="1:11" x14ac:dyDescent="0.5">
      <c r="A16" s="52"/>
      <c r="B16" s="52"/>
      <c r="C16" s="52"/>
      <c r="D16" s="52"/>
      <c r="E16" s="52"/>
      <c r="F16" s="52"/>
      <c r="G16" s="52"/>
      <c r="H16" s="52"/>
      <c r="I16" s="52"/>
      <c r="J16" s="5">
        <v>2023</v>
      </c>
      <c r="K16">
        <v>2584865</v>
      </c>
    </row>
    <row r="17" spans="1:11" x14ac:dyDescent="0.5">
      <c r="A17" s="52"/>
      <c r="B17" s="52"/>
      <c r="C17" s="52"/>
      <c r="D17" s="52"/>
      <c r="E17" s="52"/>
      <c r="F17" s="52"/>
      <c r="G17" s="52"/>
      <c r="H17" s="52"/>
      <c r="I17" s="52"/>
      <c r="J17" s="52"/>
      <c r="K17" s="52"/>
    </row>
    <row r="18" spans="1:11" x14ac:dyDescent="0.5">
      <c r="A18" s="52"/>
      <c r="B18" s="52"/>
      <c r="C18" s="52"/>
      <c r="D18" s="52"/>
      <c r="E18" s="52"/>
      <c r="F18" s="52"/>
      <c r="G18" s="52"/>
      <c r="H18" s="52"/>
      <c r="I18" s="52"/>
      <c r="J18" s="52"/>
      <c r="K18" s="52"/>
    </row>
    <row r="19" spans="1:11" x14ac:dyDescent="0.5">
      <c r="A19" s="52"/>
      <c r="B19" s="52"/>
      <c r="C19" s="52"/>
      <c r="D19" s="52"/>
      <c r="E19" s="52"/>
      <c r="F19" s="52"/>
      <c r="G19" s="52"/>
      <c r="H19" s="52"/>
      <c r="I19" s="52"/>
      <c r="J19" s="52"/>
      <c r="K19" s="52"/>
    </row>
    <row r="20" spans="1:11" x14ac:dyDescent="0.5">
      <c r="A20" s="52"/>
      <c r="B20" s="52"/>
      <c r="C20" s="52"/>
      <c r="D20" s="52"/>
      <c r="E20" s="52"/>
      <c r="F20" s="52"/>
      <c r="G20" s="52"/>
      <c r="H20" s="52"/>
      <c r="I20" s="52"/>
      <c r="J20" s="52"/>
      <c r="K20" s="52"/>
    </row>
    <row r="21" spans="1:11" x14ac:dyDescent="0.5">
      <c r="A21" s="52"/>
      <c r="B21" s="52"/>
      <c r="C21" s="52"/>
      <c r="D21" s="52"/>
      <c r="E21" s="52"/>
      <c r="F21" s="52"/>
      <c r="G21" s="52"/>
      <c r="H21" s="52"/>
      <c r="I21" s="52"/>
      <c r="J21" s="52"/>
      <c r="K21" s="52"/>
    </row>
    <row r="22" spans="1:11" x14ac:dyDescent="0.5">
      <c r="A22" s="52"/>
      <c r="B22" s="52"/>
      <c r="C22" s="52"/>
      <c r="D22" s="52"/>
      <c r="E22" s="52"/>
      <c r="F22" s="52"/>
      <c r="G22" s="52"/>
      <c r="H22" s="52"/>
      <c r="I22" s="52"/>
      <c r="J22" s="52"/>
      <c r="K22" s="52"/>
    </row>
    <row r="23" spans="1:11" x14ac:dyDescent="0.5">
      <c r="A23" s="52"/>
      <c r="B23" s="52"/>
      <c r="C23" s="52"/>
      <c r="D23" s="52"/>
      <c r="E23" s="52"/>
      <c r="F23" s="52"/>
      <c r="G23" s="52"/>
      <c r="H23" s="52"/>
      <c r="I23" s="52"/>
      <c r="J23" s="52"/>
      <c r="K23" s="52"/>
    </row>
    <row r="24" spans="1:11" x14ac:dyDescent="0.5">
      <c r="A24" s="52"/>
      <c r="B24" s="52"/>
      <c r="C24" s="52"/>
      <c r="D24" s="52"/>
      <c r="E24" s="52"/>
      <c r="F24" s="52"/>
      <c r="G24" s="52"/>
      <c r="H24" s="52"/>
      <c r="I24" s="52"/>
      <c r="J24" s="52"/>
      <c r="K24" s="52"/>
    </row>
    <row r="25" spans="1:11" x14ac:dyDescent="0.5">
      <c r="A25" s="52"/>
      <c r="B25" s="52"/>
      <c r="C25" s="52"/>
      <c r="D25" s="52"/>
      <c r="E25" s="52"/>
      <c r="F25" s="52"/>
      <c r="G25" s="52"/>
      <c r="H25" s="52"/>
      <c r="I25" s="52"/>
      <c r="J25" s="52"/>
      <c r="K25" s="52"/>
    </row>
    <row r="26" spans="1:11" x14ac:dyDescent="0.5">
      <c r="A26" s="93" t="s">
        <v>363</v>
      </c>
      <c r="B26" s="55" t="s">
        <v>213</v>
      </c>
      <c r="C26" s="55"/>
      <c r="D26" s="55"/>
      <c r="E26" s="55"/>
      <c r="F26" s="55"/>
      <c r="G26" s="52"/>
      <c r="H26" s="52"/>
      <c r="I26" s="52"/>
      <c r="J26" s="52"/>
      <c r="K26" s="52"/>
    </row>
    <row r="27" spans="1:11" x14ac:dyDescent="0.5">
      <c r="A27" s="93"/>
      <c r="B27" s="93"/>
      <c r="C27" s="64"/>
      <c r="D27" s="52"/>
      <c r="E27" s="52"/>
      <c r="F27" s="52"/>
      <c r="G27" s="52"/>
      <c r="H27" s="52"/>
      <c r="I27" s="52"/>
      <c r="J27" s="52"/>
      <c r="K27" s="52"/>
    </row>
    <row r="28" spans="1:11" x14ac:dyDescent="0.5">
      <c r="A28" s="52"/>
      <c r="B28" s="93"/>
      <c r="C28" s="64"/>
      <c r="D28" s="52"/>
      <c r="E28" s="52"/>
      <c r="F28" s="52"/>
      <c r="G28" s="52"/>
      <c r="H28" s="52"/>
      <c r="I28" s="52"/>
      <c r="J28" s="52"/>
      <c r="K28" s="52"/>
    </row>
    <row r="29" spans="1:11" x14ac:dyDescent="0.5">
      <c r="A29" s="52"/>
      <c r="B29" s="93"/>
      <c r="C29" s="64"/>
      <c r="D29" s="52"/>
      <c r="E29" s="52"/>
      <c r="F29" s="52"/>
      <c r="G29" s="52"/>
      <c r="H29" s="52"/>
      <c r="I29" s="52"/>
      <c r="J29" s="52"/>
      <c r="K29" s="52"/>
    </row>
    <row r="30" spans="1:11" x14ac:dyDescent="0.5">
      <c r="A30" s="52"/>
      <c r="B30" s="93"/>
      <c r="C30" s="64"/>
      <c r="D30" s="52"/>
      <c r="E30" s="52"/>
      <c r="F30" s="52"/>
      <c r="G30" s="52"/>
      <c r="H30" s="52"/>
      <c r="I30" s="52"/>
      <c r="J30" s="52"/>
      <c r="K30" s="52"/>
    </row>
    <row r="31" spans="1:11" x14ac:dyDescent="0.5">
      <c r="A31" s="52"/>
      <c r="B31" s="52"/>
      <c r="C31" s="52"/>
      <c r="D31" s="52"/>
      <c r="E31" s="52"/>
      <c r="F31" s="52"/>
      <c r="G31" s="52"/>
      <c r="H31" s="52"/>
      <c r="I31" s="52"/>
      <c r="J31" s="52"/>
      <c r="K31" s="52"/>
    </row>
    <row r="32" spans="1:11" x14ac:dyDescent="0.5">
      <c r="A32" s="52"/>
      <c r="B32" s="52"/>
      <c r="C32" s="52"/>
      <c r="D32" s="52"/>
      <c r="E32" s="52"/>
      <c r="F32" s="52"/>
      <c r="G32" s="52"/>
      <c r="H32" s="52"/>
      <c r="I32" s="52"/>
      <c r="J32" s="52"/>
      <c r="K32" s="52"/>
    </row>
    <row r="33" spans="1:11" x14ac:dyDescent="0.5">
      <c r="A33" s="52"/>
      <c r="B33" s="52"/>
      <c r="C33" s="52"/>
      <c r="D33" s="52"/>
      <c r="E33" s="52"/>
      <c r="F33" s="52"/>
      <c r="G33" s="52"/>
      <c r="H33" s="52"/>
      <c r="I33" s="52"/>
      <c r="J33" s="52"/>
      <c r="K33" s="52"/>
    </row>
    <row r="34" spans="1:11" x14ac:dyDescent="0.5">
      <c r="A34" s="52"/>
      <c r="B34" s="52"/>
      <c r="C34" s="52"/>
      <c r="D34" s="52"/>
      <c r="E34" s="52"/>
      <c r="F34" s="52"/>
      <c r="G34" s="52"/>
      <c r="H34" s="52"/>
      <c r="I34" s="52"/>
      <c r="J34" s="52"/>
      <c r="K34" s="52"/>
    </row>
    <row r="35" spans="1:11" x14ac:dyDescent="0.5">
      <c r="A35" s="52"/>
      <c r="B35" s="52"/>
      <c r="C35" s="52"/>
      <c r="D35" s="52"/>
      <c r="E35" s="52"/>
      <c r="F35" s="52"/>
      <c r="G35" s="52"/>
      <c r="H35" s="52"/>
      <c r="I35" s="52"/>
      <c r="J35" s="52"/>
      <c r="K35" s="52"/>
    </row>
    <row r="36" spans="1:11" ht="54" customHeight="1" x14ac:dyDescent="0.5">
      <c r="A36" s="52"/>
      <c r="B36" s="52"/>
      <c r="C36" s="52"/>
      <c r="D36" s="52"/>
      <c r="E36" s="52"/>
      <c r="F36" s="52"/>
      <c r="G36" s="52"/>
      <c r="H36" s="52"/>
      <c r="I36" s="52"/>
      <c r="J36" s="52"/>
      <c r="K36" s="52"/>
    </row>
    <row r="38" spans="1:11" x14ac:dyDescent="0.5">
      <c r="A38" t="s">
        <v>431</v>
      </c>
      <c r="C38" t="s">
        <v>432</v>
      </c>
    </row>
  </sheetData>
  <mergeCells count="1">
    <mergeCell ref="F1:H1"/>
  </mergeCells>
  <pageMargins left="0.70866141732283472" right="0.70866141732283472" top="0.74803149606299213" bottom="0.74803149606299213" header="0.31496062992125984" footer="0.31496062992125984"/>
  <pageSetup paperSize="9" scale="78" orientation="landscape" r:id="rId2"/>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K64"/>
  <sheetViews>
    <sheetView showGridLines="0" topLeftCell="A14" zoomScale="90" zoomScaleNormal="90" workbookViewId="0">
      <selection activeCell="J30" sqref="J30"/>
    </sheetView>
  </sheetViews>
  <sheetFormatPr defaultColWidth="8.8125" defaultRowHeight="15.75" x14ac:dyDescent="0.5"/>
  <cols>
    <col min="2" max="2" width="12.8125" customWidth="1"/>
    <col min="3" max="3" width="13.1875" bestFit="1" customWidth="1"/>
    <col min="4" max="4" width="11.5" customWidth="1"/>
    <col min="5" max="5" width="9.1875" customWidth="1"/>
    <col min="6" max="6" width="10.1875" customWidth="1"/>
    <col min="7" max="7" width="17.5" bestFit="1" customWidth="1"/>
    <col min="8" max="8" width="20.5" bestFit="1" customWidth="1"/>
    <col min="9" max="9" width="13.125" bestFit="1" customWidth="1"/>
    <col min="10" max="10" width="15.5" bestFit="1" customWidth="1"/>
    <col min="11" max="11" width="9" bestFit="1" customWidth="1"/>
    <col min="12" max="12" width="8.8125" bestFit="1" customWidth="1"/>
    <col min="13" max="13" width="15.1875" bestFit="1" customWidth="1"/>
    <col min="14" max="15" width="8.8125" bestFit="1" customWidth="1"/>
    <col min="16" max="16" width="10.8125" bestFit="1" customWidth="1"/>
  </cols>
  <sheetData>
    <row r="1" spans="1:11" ht="30.75" customHeight="1" thickBot="1" x14ac:dyDescent="0.55000000000000004">
      <c r="A1" s="65"/>
      <c r="B1" s="65"/>
      <c r="C1" s="65"/>
      <c r="D1" s="65"/>
      <c r="E1" s="65"/>
      <c r="F1" s="157" t="s">
        <v>439</v>
      </c>
      <c r="G1" s="157"/>
      <c r="H1" s="157"/>
      <c r="I1" s="65"/>
      <c r="J1" s="65"/>
      <c r="K1" s="65"/>
    </row>
    <row r="2" spans="1:11" ht="16.149999999999999" thickTop="1" x14ac:dyDescent="0.5">
      <c r="A2" s="52"/>
      <c r="B2" s="52"/>
      <c r="C2" s="52"/>
      <c r="D2" s="52"/>
      <c r="E2" s="52"/>
      <c r="F2" s="52"/>
      <c r="G2" s="52"/>
      <c r="H2" s="52"/>
      <c r="I2" s="52"/>
      <c r="J2" s="52"/>
      <c r="K2" s="52"/>
    </row>
    <row r="3" spans="1:11" x14ac:dyDescent="0.5">
      <c r="A3" s="52"/>
      <c r="B3" s="52"/>
      <c r="C3" s="52"/>
      <c r="D3" s="52"/>
      <c r="E3" s="52"/>
      <c r="F3" s="52"/>
      <c r="G3" s="52"/>
      <c r="H3" s="52"/>
      <c r="I3" s="52"/>
      <c r="J3" s="52"/>
      <c r="K3" s="52"/>
    </row>
    <row r="4" spans="1:11" x14ac:dyDescent="0.5">
      <c r="A4" s="52"/>
      <c r="B4" s="52"/>
      <c r="C4" s="52"/>
      <c r="D4" s="52"/>
      <c r="E4" s="52"/>
      <c r="F4" s="52"/>
      <c r="G4" s="52"/>
      <c r="H4" s="52"/>
      <c r="I4" s="52"/>
      <c r="J4" s="52"/>
      <c r="K4" s="52"/>
    </row>
    <row r="5" spans="1:11" x14ac:dyDescent="0.5">
      <c r="A5" s="52"/>
      <c r="B5" s="52"/>
      <c r="C5" s="52"/>
      <c r="D5" s="52"/>
      <c r="E5" s="52"/>
      <c r="F5" s="52"/>
      <c r="G5" s="52"/>
      <c r="H5" s="52"/>
      <c r="I5" s="52"/>
      <c r="J5" s="52"/>
      <c r="K5" s="52"/>
    </row>
    <row r="6" spans="1:11" x14ac:dyDescent="0.5">
      <c r="A6" s="52"/>
      <c r="B6" s="52"/>
      <c r="C6" s="52"/>
      <c r="D6" s="52"/>
      <c r="E6" s="52"/>
      <c r="F6" s="52"/>
      <c r="G6" s="52"/>
      <c r="H6" s="52"/>
      <c r="I6" s="52"/>
      <c r="J6" s="52"/>
      <c r="K6" s="52"/>
    </row>
    <row r="7" spans="1:11" x14ac:dyDescent="0.5">
      <c r="A7" s="52"/>
      <c r="B7" s="52"/>
      <c r="C7" s="52"/>
      <c r="D7" s="52"/>
      <c r="E7" s="52"/>
      <c r="F7" s="52"/>
      <c r="G7" s="52"/>
      <c r="H7" s="52"/>
      <c r="I7" s="52"/>
      <c r="J7" s="52"/>
      <c r="K7" s="52"/>
    </row>
    <row r="8" spans="1:11" x14ac:dyDescent="0.5">
      <c r="A8" s="52"/>
      <c r="B8" s="52"/>
      <c r="C8" s="52"/>
      <c r="D8" s="52"/>
      <c r="E8" s="52"/>
      <c r="F8" s="52"/>
      <c r="G8" s="52"/>
      <c r="H8" s="52"/>
      <c r="I8" s="52"/>
      <c r="J8" s="52"/>
      <c r="K8" s="52"/>
    </row>
    <row r="9" spans="1:11" x14ac:dyDescent="0.5">
      <c r="A9" s="52"/>
      <c r="B9" s="52"/>
      <c r="C9" s="52"/>
      <c r="D9" s="52"/>
      <c r="E9" s="52"/>
      <c r="F9" s="52"/>
      <c r="G9" s="52"/>
      <c r="H9" s="52"/>
      <c r="I9" s="52"/>
      <c r="J9" s="52"/>
      <c r="K9" s="52"/>
    </row>
    <row r="10" spans="1:11" x14ac:dyDescent="0.5">
      <c r="A10" s="52"/>
      <c r="B10" s="52"/>
      <c r="C10" s="52"/>
      <c r="D10" s="52"/>
      <c r="E10" s="52"/>
      <c r="F10" s="52"/>
      <c r="G10" s="52"/>
      <c r="H10" s="52"/>
      <c r="I10" s="52"/>
      <c r="J10" s="52"/>
      <c r="K10" s="60"/>
    </row>
    <row r="11" spans="1:11" x14ac:dyDescent="0.5">
      <c r="A11" s="52"/>
      <c r="B11" s="52"/>
      <c r="C11" s="52"/>
      <c r="D11" s="52"/>
      <c r="E11" s="52"/>
      <c r="F11" s="52"/>
      <c r="G11" s="52"/>
      <c r="H11" s="52"/>
      <c r="I11" s="52"/>
      <c r="J11" s="4" t="s">
        <v>169</v>
      </c>
      <c r="K11" s="4" t="s">
        <v>23</v>
      </c>
    </row>
    <row r="12" spans="1:11" x14ac:dyDescent="0.5">
      <c r="A12" s="52"/>
      <c r="B12" s="52"/>
      <c r="C12" s="52"/>
      <c r="D12" s="52"/>
      <c r="E12" s="52"/>
      <c r="F12" s="52"/>
      <c r="G12" s="52"/>
      <c r="H12" s="52"/>
      <c r="I12" s="52"/>
      <c r="J12" s="4" t="s">
        <v>170</v>
      </c>
      <c r="K12" t="s">
        <v>155</v>
      </c>
    </row>
    <row r="13" spans="1:11" x14ac:dyDescent="0.5">
      <c r="A13" s="52"/>
      <c r="B13" s="52"/>
      <c r="C13" s="52"/>
      <c r="D13" s="52"/>
      <c r="E13" s="52"/>
      <c r="F13" s="52"/>
      <c r="G13" s="52"/>
      <c r="H13" s="52"/>
      <c r="I13" s="52"/>
      <c r="J13" s="5">
        <v>2021</v>
      </c>
      <c r="K13" s="17">
        <v>3267563</v>
      </c>
    </row>
    <row r="14" spans="1:11" x14ac:dyDescent="0.5">
      <c r="A14" s="52"/>
      <c r="B14" s="52"/>
      <c r="C14" s="52"/>
      <c r="D14" s="52"/>
      <c r="E14" s="52"/>
      <c r="F14" s="52"/>
      <c r="G14" s="52"/>
      <c r="H14" s="52"/>
      <c r="I14" s="52"/>
      <c r="J14" s="5">
        <v>2022</v>
      </c>
      <c r="K14" s="17">
        <v>2711156</v>
      </c>
    </row>
    <row r="15" spans="1:11" x14ac:dyDescent="0.5">
      <c r="A15" s="52"/>
      <c r="B15" s="52"/>
      <c r="C15" s="52"/>
      <c r="D15" s="52"/>
      <c r="E15" s="52"/>
      <c r="F15" s="52"/>
      <c r="G15" s="52"/>
      <c r="H15" s="52"/>
      <c r="I15" s="52"/>
      <c r="J15" s="5">
        <v>2023</v>
      </c>
      <c r="K15" s="17">
        <v>2566978</v>
      </c>
    </row>
    <row r="16" spans="1:11" x14ac:dyDescent="0.5">
      <c r="A16" s="52"/>
      <c r="B16" s="52"/>
      <c r="C16" s="52"/>
      <c r="D16" s="52"/>
      <c r="E16" s="52"/>
      <c r="F16" s="52"/>
      <c r="G16" s="52"/>
      <c r="H16" s="52"/>
      <c r="I16" s="52"/>
      <c r="J16" s="52"/>
      <c r="K16" s="52"/>
    </row>
    <row r="17" spans="1:11" x14ac:dyDescent="0.5">
      <c r="A17" s="52"/>
      <c r="B17" s="52"/>
      <c r="C17" s="52"/>
      <c r="D17" s="52"/>
      <c r="E17" s="52"/>
      <c r="F17" s="52"/>
      <c r="G17" s="52"/>
      <c r="H17" s="52"/>
      <c r="I17" s="52"/>
      <c r="J17" s="52"/>
      <c r="K17" s="52"/>
    </row>
    <row r="18" spans="1:11" x14ac:dyDescent="0.5">
      <c r="A18" s="52"/>
      <c r="B18" s="52"/>
      <c r="C18" s="52"/>
      <c r="D18" s="52"/>
      <c r="E18" s="52"/>
      <c r="F18" s="52"/>
      <c r="G18" s="52"/>
      <c r="H18" s="52"/>
      <c r="I18" s="52"/>
      <c r="J18" s="52"/>
      <c r="K18" s="52"/>
    </row>
    <row r="19" spans="1:11" x14ac:dyDescent="0.5">
      <c r="A19" s="52"/>
      <c r="B19" s="52"/>
      <c r="C19" s="52"/>
      <c r="D19" s="52"/>
      <c r="E19" s="52"/>
      <c r="F19" s="52"/>
      <c r="G19" s="52"/>
      <c r="H19" s="52"/>
      <c r="I19" s="52"/>
      <c r="J19" s="52"/>
      <c r="K19" s="52"/>
    </row>
    <row r="20" spans="1:11" x14ac:dyDescent="0.5">
      <c r="A20" s="52"/>
      <c r="B20" s="52"/>
      <c r="C20" s="52"/>
      <c r="D20" s="52"/>
      <c r="E20" s="52"/>
      <c r="F20" s="52"/>
      <c r="G20" s="52"/>
      <c r="H20" s="52"/>
      <c r="I20" s="52"/>
      <c r="J20" s="52"/>
      <c r="K20" s="52"/>
    </row>
    <row r="21" spans="1:11" x14ac:dyDescent="0.5">
      <c r="A21" s="52"/>
      <c r="B21" s="52"/>
      <c r="C21" s="52"/>
      <c r="D21" s="52"/>
      <c r="E21" s="52"/>
      <c r="F21" s="52"/>
      <c r="G21" s="52"/>
      <c r="H21" s="52"/>
      <c r="I21" s="52"/>
      <c r="J21" s="52"/>
      <c r="K21" s="52"/>
    </row>
    <row r="22" spans="1:11" x14ac:dyDescent="0.5">
      <c r="A22" s="52"/>
      <c r="B22" s="52"/>
      <c r="C22" s="52"/>
      <c r="D22" s="52"/>
      <c r="E22" s="52"/>
      <c r="F22" s="52"/>
      <c r="G22" s="52"/>
      <c r="H22" s="52"/>
      <c r="I22" s="52"/>
      <c r="J22" s="52"/>
      <c r="K22" s="52"/>
    </row>
    <row r="23" spans="1:11" x14ac:dyDescent="0.5">
      <c r="A23" s="52"/>
      <c r="B23" s="52"/>
      <c r="C23" s="52"/>
      <c r="D23" s="52"/>
      <c r="E23" s="52"/>
      <c r="F23" s="52"/>
      <c r="G23" s="52"/>
      <c r="H23" s="52"/>
      <c r="I23" s="52"/>
      <c r="J23" s="52"/>
      <c r="K23" s="52"/>
    </row>
    <row r="24" spans="1:11" x14ac:dyDescent="0.5">
      <c r="A24" s="52"/>
      <c r="B24" s="52"/>
      <c r="C24" s="52"/>
      <c r="D24" s="52"/>
      <c r="E24" s="52"/>
      <c r="F24" s="52"/>
      <c r="G24" s="52"/>
      <c r="H24" s="52"/>
      <c r="I24" s="52"/>
      <c r="J24" s="52"/>
      <c r="K24" s="52"/>
    </row>
    <row r="25" spans="1:11" ht="8.5500000000000007" customHeight="1" x14ac:dyDescent="0.5">
      <c r="A25" s="52"/>
      <c r="B25" s="61" t="s">
        <v>216</v>
      </c>
      <c r="C25" s="62" t="s">
        <v>217</v>
      </c>
      <c r="D25" s="52"/>
      <c r="E25" s="52"/>
      <c r="F25" s="52"/>
      <c r="G25" s="52"/>
      <c r="H25" s="52"/>
      <c r="I25" s="52"/>
      <c r="J25" s="52"/>
      <c r="K25" s="52"/>
    </row>
    <row r="26" spans="1:11" x14ac:dyDescent="0.5">
      <c r="A26" s="52"/>
      <c r="B26" s="91" t="s">
        <v>213</v>
      </c>
      <c r="C26" s="92" t="s">
        <v>214</v>
      </c>
      <c r="D26" s="92" t="s">
        <v>215</v>
      </c>
      <c r="E26" s="92">
        <v>2022</v>
      </c>
      <c r="F26" s="92">
        <v>2023</v>
      </c>
      <c r="G26" s="52"/>
      <c r="H26" s="52"/>
      <c r="I26" s="4" t="s">
        <v>438</v>
      </c>
      <c r="J26" s="4" t="s">
        <v>414</v>
      </c>
    </row>
    <row r="27" spans="1:11" x14ac:dyDescent="0.5">
      <c r="A27" s="52"/>
      <c r="B27" s="63" t="str">
        <f>IFERROR(IF(F27&lt;E27,C$25,B$25),"")</f>
        <v/>
      </c>
      <c r="C27" s="127" t="str">
        <f>IFERROR(F27/E27-1,"")</f>
        <v/>
      </c>
      <c r="D27" s="52" t="str">
        <f>I28</f>
        <v>Jacky Lee</v>
      </c>
      <c r="E27" s="52" t="e">
        <f>GETPIVOTDATA("SALES ",$I$26,"SALES PERSON",D27,"YEAR",2022)</f>
        <v>#REF!</v>
      </c>
      <c r="F27" s="52">
        <f>GETPIVOTDATA("SALES ",$I$26,"SALES PERSON",D27,"YEAR",2023)</f>
        <v>235288</v>
      </c>
      <c r="G27" s="52"/>
      <c r="H27" s="52"/>
      <c r="I27" s="4" t="s">
        <v>411</v>
      </c>
      <c r="J27">
        <v>2023</v>
      </c>
    </row>
    <row r="28" spans="1:11" x14ac:dyDescent="0.5">
      <c r="A28" s="52"/>
      <c r="B28" s="63" t="str">
        <f t="shared" ref="B28:B30" si="0">IFERROR(IF(F28&lt;E28,C$25,B$25),"")</f>
        <v>▼</v>
      </c>
      <c r="C28" s="127" t="str">
        <f t="shared" ref="C28:C30" si="1">IFERROR(F28/E28-1,"")</f>
        <v/>
      </c>
      <c r="D28" s="52" t="str">
        <f t="shared" ref="D28:D30" si="2">I29</f>
        <v>John Deckers</v>
      </c>
      <c r="E28" s="52" t="str">
        <f>IFERROR(GETPIVOTDATA("SALES ",$I$26,"SALES PERSON",D28,"YEAR",2022),"")</f>
        <v/>
      </c>
      <c r="F28" s="52">
        <f t="shared" ref="F28:F30" si="3">GETPIVOTDATA("SALES ",$I$26,"SALES PERSON",D28,"YEAR",2023)</f>
        <v>219141</v>
      </c>
      <c r="G28" s="52"/>
      <c r="H28" s="52"/>
      <c r="I28" s="5" t="s">
        <v>155</v>
      </c>
      <c r="J28">
        <v>235288</v>
      </c>
    </row>
    <row r="29" spans="1:11" x14ac:dyDescent="0.5">
      <c r="A29" s="52"/>
      <c r="B29" s="63" t="str">
        <f t="shared" si="0"/>
        <v>▼</v>
      </c>
      <c r="C29" s="127" t="str">
        <f t="shared" si="1"/>
        <v/>
      </c>
      <c r="D29" s="52" t="str">
        <f t="shared" si="2"/>
        <v>Math Jenzen</v>
      </c>
      <c r="E29" s="52" t="str">
        <f t="shared" ref="E29:E30" si="4">IFERROR(GETPIVOTDATA("SALES ",$I$26,"SALES PERSON",D29,"YEAR",2022),"")</f>
        <v/>
      </c>
      <c r="F29" s="52">
        <f t="shared" si="3"/>
        <v>97818</v>
      </c>
      <c r="G29" s="52"/>
      <c r="H29" s="52"/>
      <c r="I29" s="5" t="s">
        <v>153</v>
      </c>
      <c r="J29">
        <v>219141</v>
      </c>
    </row>
    <row r="30" spans="1:11" x14ac:dyDescent="0.5">
      <c r="A30" s="52"/>
      <c r="B30" s="63" t="str">
        <f t="shared" si="0"/>
        <v>▼</v>
      </c>
      <c r="C30" s="127" t="str">
        <f t="shared" si="1"/>
        <v/>
      </c>
      <c r="D30" s="52" t="str">
        <f t="shared" si="2"/>
        <v>Wesly Snake</v>
      </c>
      <c r="E30" s="52" t="str">
        <f t="shared" si="4"/>
        <v/>
      </c>
      <c r="F30" s="52">
        <f t="shared" si="3"/>
        <v>210823</v>
      </c>
      <c r="G30" s="52"/>
      <c r="H30" s="52"/>
      <c r="I30" s="5" t="s">
        <v>154</v>
      </c>
      <c r="J30">
        <v>97818</v>
      </c>
    </row>
    <row r="31" spans="1:11" x14ac:dyDescent="0.5">
      <c r="A31" s="52"/>
      <c r="B31" s="52"/>
      <c r="C31" s="52"/>
      <c r="D31" s="52"/>
      <c r="E31" s="52"/>
      <c r="F31" s="52"/>
      <c r="G31" s="52"/>
      <c r="H31" s="52"/>
      <c r="I31" s="5" t="s">
        <v>156</v>
      </c>
      <c r="J31">
        <v>210823</v>
      </c>
    </row>
    <row r="32" spans="1:11" x14ac:dyDescent="0.5">
      <c r="A32" s="52"/>
      <c r="B32" s="52"/>
      <c r="C32" s="52"/>
      <c r="D32" s="52"/>
      <c r="E32" s="52"/>
      <c r="F32" s="52"/>
      <c r="G32" s="52"/>
      <c r="H32" s="52"/>
      <c r="I32" s="5" t="s">
        <v>412</v>
      </c>
      <c r="J32">
        <v>763070</v>
      </c>
    </row>
    <row r="33" spans="1:11" x14ac:dyDescent="0.5">
      <c r="A33" s="52"/>
      <c r="B33" s="52"/>
      <c r="C33" s="52"/>
      <c r="D33" s="52"/>
      <c r="E33" s="52"/>
      <c r="F33" s="52"/>
      <c r="G33" s="52"/>
      <c r="H33" s="52"/>
    </row>
    <row r="34" spans="1:11" x14ac:dyDescent="0.5">
      <c r="A34" s="52"/>
      <c r="B34" s="52"/>
      <c r="C34" s="52"/>
      <c r="D34" s="52"/>
      <c r="E34" s="52"/>
      <c r="F34" s="52"/>
      <c r="G34" s="52"/>
      <c r="H34" s="52"/>
    </row>
    <row r="35" spans="1:11" x14ac:dyDescent="0.5">
      <c r="A35" s="52"/>
      <c r="B35" s="52"/>
      <c r="C35" s="52"/>
      <c r="D35" s="52"/>
      <c r="E35" s="52"/>
      <c r="F35" s="52"/>
      <c r="G35" s="52"/>
      <c r="H35" s="52"/>
      <c r="I35" s="52"/>
      <c r="J35" s="52"/>
      <c r="K35" s="52"/>
    </row>
    <row r="36" spans="1:11" x14ac:dyDescent="0.5">
      <c r="A36" s="52"/>
      <c r="B36" s="52"/>
      <c r="C36" s="52"/>
      <c r="D36" s="52"/>
      <c r="E36" s="52"/>
      <c r="F36" s="52"/>
      <c r="G36" s="52"/>
      <c r="H36" s="52"/>
      <c r="I36" s="52"/>
      <c r="J36" s="52"/>
      <c r="K36" s="52"/>
    </row>
    <row r="37" spans="1:11" x14ac:dyDescent="0.5">
      <c r="A37" s="52"/>
      <c r="B37" s="52"/>
      <c r="C37" s="52"/>
      <c r="D37" s="52"/>
      <c r="E37" s="52"/>
      <c r="F37" s="52"/>
      <c r="G37" s="52"/>
      <c r="H37" s="52"/>
      <c r="I37" s="52"/>
      <c r="J37" s="52"/>
      <c r="K37" s="52"/>
    </row>
    <row r="38" spans="1:11" ht="24.75" customHeight="1" x14ac:dyDescent="0.5">
      <c r="A38" s="52"/>
      <c r="B38" s="52"/>
      <c r="C38" s="52"/>
      <c r="D38" s="52"/>
      <c r="E38" s="52"/>
      <c r="F38" s="52"/>
      <c r="G38" s="52"/>
      <c r="H38" s="52"/>
      <c r="I38" s="52"/>
      <c r="J38" s="52"/>
      <c r="K38" s="52"/>
    </row>
    <row r="40" spans="1:11" x14ac:dyDescent="0.5">
      <c r="B40" s="128" t="s">
        <v>599</v>
      </c>
    </row>
    <row r="41" spans="1:11" x14ac:dyDescent="0.5">
      <c r="B41" s="128" t="s">
        <v>595</v>
      </c>
    </row>
    <row r="42" spans="1:11" x14ac:dyDescent="0.5">
      <c r="B42" s="128" t="s">
        <v>596</v>
      </c>
    </row>
    <row r="43" spans="1:11" x14ac:dyDescent="0.5">
      <c r="B43" s="128" t="s">
        <v>597</v>
      </c>
    </row>
    <row r="44" spans="1:11" x14ac:dyDescent="0.5">
      <c r="B44" s="128" t="s">
        <v>598</v>
      </c>
    </row>
    <row r="49" customFormat="1" x14ac:dyDescent="0.5"/>
    <row r="50" customFormat="1" x14ac:dyDescent="0.5"/>
    <row r="51" customFormat="1" x14ac:dyDescent="0.5"/>
    <row r="52" customFormat="1" x14ac:dyDescent="0.5"/>
    <row r="53" customFormat="1" x14ac:dyDescent="0.5"/>
    <row r="54" customFormat="1" x14ac:dyDescent="0.5"/>
    <row r="55" customFormat="1" x14ac:dyDescent="0.5"/>
    <row r="56" customFormat="1" x14ac:dyDescent="0.5"/>
    <row r="57" customFormat="1" x14ac:dyDescent="0.5"/>
    <row r="58" customFormat="1" x14ac:dyDescent="0.5"/>
    <row r="59" customFormat="1" x14ac:dyDescent="0.5"/>
    <row r="60" customFormat="1" x14ac:dyDescent="0.5"/>
    <row r="61" customFormat="1" x14ac:dyDescent="0.5"/>
    <row r="62" customFormat="1" x14ac:dyDescent="0.5"/>
    <row r="63" customFormat="1" x14ac:dyDescent="0.5"/>
    <row r="64" customFormat="1" x14ac:dyDescent="0.5"/>
  </sheetData>
  <mergeCells count="1">
    <mergeCell ref="F1:H1"/>
  </mergeCells>
  <phoneticPr fontId="73" type="noConversion"/>
  <conditionalFormatting sqref="B27:B30">
    <cfRule type="expression" dxfId="3" priority="1">
      <formula>$B27=$B$25</formula>
    </cfRule>
    <cfRule type="expression" dxfId="2" priority="2">
      <formula>$B27=$C$25</formula>
    </cfRule>
  </conditionalFormatting>
  <printOptions horizontalCentered="1"/>
  <pageMargins left="0.11811023622047245" right="0.11811023622047245" top="0.19685039370078741" bottom="0.15748031496062992" header="0.31496062992125984" footer="0.31496062992125984"/>
  <pageSetup paperSize="9" scale="90" orientation="landscape" r:id="rId3"/>
  <colBreaks count="1" manualBreakCount="1">
    <brk id="11" max="1048575" man="1"/>
  </colBreaks>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367D-9592-44EA-BAEB-3DA0D3E7A74F}">
  <sheetPr>
    <tabColor theme="0"/>
  </sheetPr>
  <dimension ref="A1:L404"/>
  <sheetViews>
    <sheetView showGridLines="0" zoomScale="80" zoomScaleNormal="80" workbookViewId="0">
      <selection activeCell="L8" sqref="L8"/>
    </sheetView>
  </sheetViews>
  <sheetFormatPr defaultColWidth="8.8125" defaultRowHeight="15.75" x14ac:dyDescent="0.5"/>
  <cols>
    <col min="1" max="1" width="14.5" bestFit="1" customWidth="1"/>
    <col min="2" max="4" width="9.875" style="8" bestFit="1" customWidth="1"/>
    <col min="5" max="5" width="11" bestFit="1" customWidth="1"/>
    <col min="6" max="6" width="52.5" customWidth="1"/>
    <col min="7" max="7" width="23.125" bestFit="1" customWidth="1"/>
    <col min="8" max="8" width="14.5" bestFit="1" customWidth="1"/>
    <col min="9" max="9" width="13.1875" customWidth="1"/>
    <col min="10" max="10" width="32.3125" customWidth="1"/>
    <col min="11" max="11" width="30.3125" bestFit="1" customWidth="1"/>
    <col min="12" max="12" width="13.125" bestFit="1" customWidth="1"/>
    <col min="13" max="14" width="4.8125" bestFit="1" customWidth="1"/>
    <col min="15" max="15" width="11" bestFit="1" customWidth="1"/>
  </cols>
  <sheetData>
    <row r="1" spans="1:12" ht="30.75" x14ac:dyDescent="0.9">
      <c r="A1" s="40" t="s">
        <v>379</v>
      </c>
      <c r="G1" s="40" t="s">
        <v>297</v>
      </c>
      <c r="K1" s="40" t="s">
        <v>302</v>
      </c>
    </row>
    <row r="2" spans="1:12" ht="18" x14ac:dyDescent="0.55000000000000004">
      <c r="A2" s="37" t="s">
        <v>289</v>
      </c>
      <c r="G2" s="28" t="s">
        <v>293</v>
      </c>
      <c r="K2" s="28" t="s">
        <v>295</v>
      </c>
    </row>
    <row r="3" spans="1:12" ht="18" x14ac:dyDescent="0.55000000000000004">
      <c r="A3" s="37" t="s">
        <v>290</v>
      </c>
      <c r="G3" s="28" t="s">
        <v>427</v>
      </c>
      <c r="K3" s="28"/>
    </row>
    <row r="4" spans="1:12" ht="18" x14ac:dyDescent="0.55000000000000004">
      <c r="A4" s="28" t="s">
        <v>292</v>
      </c>
      <c r="G4" s="28" t="s">
        <v>440</v>
      </c>
      <c r="K4" s="28"/>
    </row>
    <row r="5" spans="1:12" ht="18" x14ac:dyDescent="0.55000000000000004">
      <c r="A5" s="28" t="s">
        <v>291</v>
      </c>
    </row>
    <row r="6" spans="1:12" ht="18" x14ac:dyDescent="0.55000000000000004">
      <c r="A6" s="28"/>
      <c r="E6" s="8"/>
      <c r="F6" s="8"/>
      <c r="G6" s="4" t="s">
        <v>411</v>
      </c>
      <c r="H6" t="s">
        <v>168</v>
      </c>
      <c r="K6" s="4" t="s">
        <v>411</v>
      </c>
      <c r="L6" t="s">
        <v>438</v>
      </c>
    </row>
    <row r="7" spans="1:12" x14ac:dyDescent="0.5">
      <c r="A7" s="4" t="s">
        <v>168</v>
      </c>
      <c r="B7" s="4" t="s">
        <v>151</v>
      </c>
      <c r="C7"/>
      <c r="D7"/>
      <c r="E7" s="8"/>
      <c r="F7" s="8"/>
      <c r="G7" s="5" t="s">
        <v>501</v>
      </c>
      <c r="H7">
        <v>212186</v>
      </c>
      <c r="K7" s="5" t="s">
        <v>26</v>
      </c>
      <c r="L7">
        <v>259841</v>
      </c>
    </row>
    <row r="8" spans="1:12" x14ac:dyDescent="0.5">
      <c r="A8" s="4" t="s">
        <v>152</v>
      </c>
      <c r="B8">
        <v>2021</v>
      </c>
      <c r="C8">
        <v>2022</v>
      </c>
      <c r="D8">
        <v>2023</v>
      </c>
      <c r="G8" s="125">
        <v>44199</v>
      </c>
      <c r="H8">
        <v>212186</v>
      </c>
      <c r="K8" s="5" t="s">
        <v>30</v>
      </c>
      <c r="L8">
        <v>430706</v>
      </c>
    </row>
    <row r="9" spans="1:12" x14ac:dyDescent="0.5">
      <c r="A9" s="5" t="s">
        <v>8</v>
      </c>
      <c r="B9" s="17">
        <v>3180753</v>
      </c>
      <c r="C9" s="17">
        <v>2675496</v>
      </c>
      <c r="D9" s="17">
        <v>2674096</v>
      </c>
      <c r="G9" s="5" t="s">
        <v>502</v>
      </c>
      <c r="H9">
        <v>334942</v>
      </c>
      <c r="K9" s="5" t="s">
        <v>36</v>
      </c>
      <c r="L9">
        <v>299975</v>
      </c>
    </row>
    <row r="10" spans="1:12" x14ac:dyDescent="0.5">
      <c r="A10" s="5" t="s">
        <v>7</v>
      </c>
      <c r="B10" s="17">
        <v>3267563</v>
      </c>
      <c r="C10" s="17">
        <v>2711156</v>
      </c>
      <c r="D10" s="17">
        <v>2566978</v>
      </c>
      <c r="G10" s="125">
        <v>44206</v>
      </c>
      <c r="H10">
        <v>82236</v>
      </c>
      <c r="K10" s="5" t="s">
        <v>24</v>
      </c>
      <c r="L10">
        <v>265914</v>
      </c>
    </row>
    <row r="11" spans="1:12" x14ac:dyDescent="0.5">
      <c r="A11" s="5" t="s">
        <v>10</v>
      </c>
      <c r="B11" s="17">
        <v>3473049</v>
      </c>
      <c r="C11" s="17">
        <v>2635979</v>
      </c>
      <c r="D11" s="17">
        <v>3240921</v>
      </c>
      <c r="G11" s="125">
        <v>44207</v>
      </c>
      <c r="H11">
        <v>109912</v>
      </c>
      <c r="K11" s="5" t="s">
        <v>88</v>
      </c>
      <c r="L11">
        <v>207741</v>
      </c>
    </row>
    <row r="12" spans="1:12" x14ac:dyDescent="0.5">
      <c r="A12" s="5" t="s">
        <v>161</v>
      </c>
      <c r="B12" s="17">
        <v>2868628</v>
      </c>
      <c r="C12" s="17">
        <v>2569892</v>
      </c>
      <c r="D12" s="17">
        <v>2584865</v>
      </c>
      <c r="G12" s="125">
        <v>44208</v>
      </c>
      <c r="H12">
        <v>142794</v>
      </c>
      <c r="K12" s="5" t="s">
        <v>37</v>
      </c>
      <c r="L12">
        <v>358069</v>
      </c>
    </row>
    <row r="13" spans="1:12" x14ac:dyDescent="0.5">
      <c r="A13" s="5" t="s">
        <v>412</v>
      </c>
      <c r="B13" s="17">
        <v>12789993</v>
      </c>
      <c r="C13" s="17">
        <v>10592523</v>
      </c>
      <c r="D13" s="17">
        <v>11066860</v>
      </c>
      <c r="G13" s="5" t="s">
        <v>503</v>
      </c>
      <c r="H13">
        <v>138562</v>
      </c>
      <c r="K13" s="5" t="s">
        <v>38</v>
      </c>
      <c r="L13">
        <v>293600</v>
      </c>
    </row>
    <row r="14" spans="1:12" x14ac:dyDescent="0.5">
      <c r="B14"/>
      <c r="C14"/>
      <c r="D14"/>
      <c r="G14" s="125">
        <v>44214</v>
      </c>
      <c r="H14">
        <v>138562</v>
      </c>
      <c r="K14" s="5" t="s">
        <v>129</v>
      </c>
      <c r="L14">
        <v>292681</v>
      </c>
    </row>
    <row r="15" spans="1:12" x14ac:dyDescent="0.5">
      <c r="B15"/>
      <c r="C15"/>
      <c r="D15"/>
      <c r="G15" s="5" t="s">
        <v>504</v>
      </c>
      <c r="H15">
        <v>411246</v>
      </c>
      <c r="K15" s="5" t="s">
        <v>89</v>
      </c>
      <c r="L15">
        <v>352801</v>
      </c>
    </row>
    <row r="16" spans="1:12" x14ac:dyDescent="0.5">
      <c r="B16"/>
      <c r="C16"/>
      <c r="D16"/>
      <c r="G16" s="125">
        <v>44220</v>
      </c>
      <c r="H16">
        <v>196114</v>
      </c>
      <c r="K16" s="5" t="s">
        <v>90</v>
      </c>
      <c r="L16">
        <v>266440</v>
      </c>
    </row>
    <row r="17" spans="1:12" x14ac:dyDescent="0.5">
      <c r="A17" t="s">
        <v>300</v>
      </c>
      <c r="B17"/>
      <c r="C17"/>
      <c r="D17"/>
      <c r="G17" s="125">
        <v>44221</v>
      </c>
      <c r="H17">
        <v>215132</v>
      </c>
      <c r="K17" s="5" t="s">
        <v>132</v>
      </c>
      <c r="L17">
        <v>336311</v>
      </c>
    </row>
    <row r="18" spans="1:12" x14ac:dyDescent="0.5">
      <c r="G18" s="5" t="s">
        <v>505</v>
      </c>
      <c r="H18">
        <v>371722</v>
      </c>
      <c r="I18" s="16"/>
      <c r="K18" s="5" t="s">
        <v>133</v>
      </c>
      <c r="L18">
        <v>307341</v>
      </c>
    </row>
    <row r="19" spans="1:12" x14ac:dyDescent="0.5">
      <c r="G19" s="125">
        <v>44228</v>
      </c>
      <c r="H19">
        <v>182066</v>
      </c>
      <c r="K19" s="5" t="s">
        <v>83</v>
      </c>
      <c r="L19">
        <v>160792</v>
      </c>
    </row>
    <row r="20" spans="1:12" ht="30.75" x14ac:dyDescent="0.9">
      <c r="A20" s="76" t="s">
        <v>303</v>
      </c>
      <c r="G20" s="125">
        <v>44229</v>
      </c>
      <c r="H20">
        <v>189656</v>
      </c>
      <c r="K20" s="5" t="s">
        <v>110</v>
      </c>
      <c r="L20">
        <v>294257</v>
      </c>
    </row>
    <row r="21" spans="1:12" ht="18" x14ac:dyDescent="0.55000000000000004">
      <c r="A21" s="37" t="s">
        <v>378</v>
      </c>
      <c r="G21" s="5" t="s">
        <v>506</v>
      </c>
      <c r="H21">
        <v>185990</v>
      </c>
      <c r="K21" s="5" t="s">
        <v>55</v>
      </c>
      <c r="L21">
        <v>282633</v>
      </c>
    </row>
    <row r="22" spans="1:12" x14ac:dyDescent="0.5">
      <c r="A22" t="s">
        <v>301</v>
      </c>
      <c r="G22" s="125">
        <v>44236</v>
      </c>
      <c r="H22">
        <v>185990</v>
      </c>
      <c r="K22" s="5" t="s">
        <v>109</v>
      </c>
      <c r="L22">
        <v>162796</v>
      </c>
    </row>
    <row r="23" spans="1:12" x14ac:dyDescent="0.5">
      <c r="A23" s="15" t="s">
        <v>148</v>
      </c>
      <c r="B23" s="14" t="s">
        <v>23</v>
      </c>
      <c r="G23" s="5" t="s">
        <v>507</v>
      </c>
      <c r="H23">
        <v>177150</v>
      </c>
      <c r="K23" s="5" t="s">
        <v>120</v>
      </c>
      <c r="L23">
        <v>217361</v>
      </c>
    </row>
    <row r="24" spans="1:12" x14ac:dyDescent="0.5">
      <c r="A24" s="4" t="s">
        <v>2</v>
      </c>
      <c r="B24" t="s">
        <v>413</v>
      </c>
      <c r="G24" s="125">
        <v>44241</v>
      </c>
      <c r="H24">
        <v>177150</v>
      </c>
      <c r="K24" s="5" t="s">
        <v>91</v>
      </c>
      <c r="L24">
        <v>149675</v>
      </c>
    </row>
    <row r="25" spans="1:12" x14ac:dyDescent="0.5">
      <c r="G25" s="5" t="s">
        <v>508</v>
      </c>
      <c r="H25">
        <v>336788</v>
      </c>
      <c r="K25" s="5" t="s">
        <v>145</v>
      </c>
      <c r="L25">
        <v>191656</v>
      </c>
    </row>
    <row r="26" spans="1:12" x14ac:dyDescent="0.5">
      <c r="A26" s="4" t="s">
        <v>168</v>
      </c>
      <c r="B26" s="4" t="s">
        <v>23</v>
      </c>
      <c r="C26"/>
      <c r="D26"/>
      <c r="G26" s="125">
        <v>44250</v>
      </c>
      <c r="H26">
        <v>336788</v>
      </c>
      <c r="I26" s="5"/>
      <c r="K26" s="5" t="s">
        <v>116</v>
      </c>
      <c r="L26">
        <v>217565</v>
      </c>
    </row>
    <row r="27" spans="1:12" x14ac:dyDescent="0.5">
      <c r="A27" s="4" t="s">
        <v>171</v>
      </c>
      <c r="B27">
        <v>2021</v>
      </c>
      <c r="C27">
        <v>2022</v>
      </c>
      <c r="D27">
        <v>2023</v>
      </c>
      <c r="E27" t="s">
        <v>412</v>
      </c>
      <c r="G27" s="5" t="s">
        <v>509</v>
      </c>
      <c r="H27">
        <v>354068</v>
      </c>
      <c r="I27" s="5"/>
      <c r="K27" s="5" t="s">
        <v>146</v>
      </c>
      <c r="L27">
        <v>243308</v>
      </c>
    </row>
    <row r="28" spans="1:12" x14ac:dyDescent="0.5">
      <c r="A28" s="5" t="s">
        <v>13</v>
      </c>
      <c r="B28" s="17">
        <v>1099372</v>
      </c>
      <c r="C28" s="17">
        <v>1074820</v>
      </c>
      <c r="D28" s="17">
        <v>871546</v>
      </c>
      <c r="E28" s="17">
        <v>3045738</v>
      </c>
      <c r="G28" s="125">
        <v>44255</v>
      </c>
      <c r="H28">
        <v>153072</v>
      </c>
      <c r="I28" s="5"/>
      <c r="K28" s="5" t="s">
        <v>134</v>
      </c>
      <c r="L28">
        <v>172765</v>
      </c>
    </row>
    <row r="29" spans="1:12" x14ac:dyDescent="0.5">
      <c r="A29" s="5" t="s">
        <v>11</v>
      </c>
      <c r="B29" s="17">
        <v>1119642</v>
      </c>
      <c r="C29" s="17">
        <v>807257</v>
      </c>
      <c r="D29" s="17">
        <v>952503</v>
      </c>
      <c r="E29" s="17">
        <v>2879402</v>
      </c>
      <c r="G29" s="125">
        <v>44256</v>
      </c>
      <c r="H29">
        <v>83968</v>
      </c>
      <c r="I29" s="5"/>
      <c r="K29" s="5" t="s">
        <v>135</v>
      </c>
      <c r="L29">
        <v>99258</v>
      </c>
    </row>
    <row r="30" spans="1:12" x14ac:dyDescent="0.5">
      <c r="A30" s="5" t="s">
        <v>15</v>
      </c>
      <c r="B30" s="17">
        <v>1050006</v>
      </c>
      <c r="C30" s="17">
        <v>1013466</v>
      </c>
      <c r="D30" s="17">
        <v>784136</v>
      </c>
      <c r="E30" s="17">
        <v>2847608</v>
      </c>
      <c r="G30" s="125">
        <v>44257</v>
      </c>
      <c r="H30">
        <v>117028</v>
      </c>
      <c r="I30" s="5"/>
      <c r="K30" s="5" t="s">
        <v>92</v>
      </c>
      <c r="L30">
        <v>238928</v>
      </c>
    </row>
    <row r="31" spans="1:12" x14ac:dyDescent="0.5">
      <c r="A31" s="5" t="s">
        <v>4</v>
      </c>
      <c r="B31" s="17">
        <v>1149533</v>
      </c>
      <c r="C31" s="17">
        <v>836559</v>
      </c>
      <c r="D31" s="17">
        <v>977992</v>
      </c>
      <c r="E31" s="17">
        <v>2964084</v>
      </c>
      <c r="G31" s="5" t="s">
        <v>510</v>
      </c>
      <c r="H31">
        <v>144426</v>
      </c>
      <c r="I31" s="5"/>
      <c r="K31" s="5" t="s">
        <v>78</v>
      </c>
      <c r="L31">
        <v>257103</v>
      </c>
    </row>
    <row r="32" spans="1:12" x14ac:dyDescent="0.5">
      <c r="A32" s="5" t="s">
        <v>16</v>
      </c>
      <c r="B32" s="17">
        <v>874199</v>
      </c>
      <c r="C32" s="17">
        <v>791095</v>
      </c>
      <c r="D32" s="17">
        <v>893039</v>
      </c>
      <c r="E32" s="17">
        <v>2558333</v>
      </c>
      <c r="G32" s="125">
        <v>44263</v>
      </c>
      <c r="H32">
        <v>97032</v>
      </c>
      <c r="I32" s="5"/>
      <c r="K32" s="5" t="s">
        <v>124</v>
      </c>
      <c r="L32">
        <v>265381</v>
      </c>
    </row>
    <row r="33" spans="1:12" x14ac:dyDescent="0.5">
      <c r="A33" s="5" t="s">
        <v>12</v>
      </c>
      <c r="B33" s="17">
        <v>1285265</v>
      </c>
      <c r="C33" s="17">
        <v>771976</v>
      </c>
      <c r="D33" s="17">
        <v>786918</v>
      </c>
      <c r="E33" s="17">
        <v>2844159</v>
      </c>
      <c r="G33" s="125">
        <v>44264</v>
      </c>
      <c r="H33">
        <v>47394</v>
      </c>
      <c r="I33" s="5"/>
      <c r="K33" s="5" t="s">
        <v>79</v>
      </c>
      <c r="L33">
        <v>231282</v>
      </c>
    </row>
    <row r="34" spans="1:12" x14ac:dyDescent="0.5">
      <c r="A34" s="5" t="s">
        <v>14</v>
      </c>
      <c r="B34" s="17">
        <v>1011337</v>
      </c>
      <c r="C34" s="17">
        <v>873543</v>
      </c>
      <c r="D34" s="17">
        <v>1290730</v>
      </c>
      <c r="E34" s="17">
        <v>3175610</v>
      </c>
      <c r="G34" s="5" t="s">
        <v>511</v>
      </c>
      <c r="H34">
        <v>231810</v>
      </c>
      <c r="I34" s="5"/>
      <c r="K34" s="5" t="s">
        <v>125</v>
      </c>
      <c r="L34">
        <v>243251</v>
      </c>
    </row>
    <row r="35" spans="1:12" x14ac:dyDescent="0.5">
      <c r="A35" s="5" t="s">
        <v>9</v>
      </c>
      <c r="B35" s="17">
        <v>1247882</v>
      </c>
      <c r="C35" s="17">
        <v>599246</v>
      </c>
      <c r="D35" s="17">
        <v>806769</v>
      </c>
      <c r="E35" s="17">
        <v>2653897</v>
      </c>
      <c r="G35" s="125">
        <v>44277</v>
      </c>
      <c r="H35">
        <v>118302</v>
      </c>
      <c r="I35" s="5"/>
      <c r="K35" s="5" t="s">
        <v>27</v>
      </c>
      <c r="L35">
        <v>491306</v>
      </c>
    </row>
    <row r="36" spans="1:12" x14ac:dyDescent="0.5">
      <c r="A36" s="5" t="s">
        <v>18</v>
      </c>
      <c r="B36" s="17">
        <v>833494</v>
      </c>
      <c r="C36" s="17">
        <v>945849</v>
      </c>
      <c r="D36" s="17">
        <v>863089</v>
      </c>
      <c r="E36" s="17">
        <v>2642432</v>
      </c>
      <c r="G36" s="125">
        <v>44278</v>
      </c>
      <c r="H36">
        <v>113508</v>
      </c>
      <c r="I36" s="5"/>
      <c r="K36" s="5" t="s">
        <v>33</v>
      </c>
      <c r="L36">
        <v>331314</v>
      </c>
    </row>
    <row r="37" spans="1:12" x14ac:dyDescent="0.5">
      <c r="A37" s="5" t="s">
        <v>19</v>
      </c>
      <c r="B37" s="17">
        <v>931193</v>
      </c>
      <c r="C37" s="17">
        <v>1059308</v>
      </c>
      <c r="D37" s="17">
        <v>1062646</v>
      </c>
      <c r="E37" s="17">
        <v>3053147</v>
      </c>
      <c r="G37" s="5" t="s">
        <v>512</v>
      </c>
      <c r="H37">
        <v>883393</v>
      </c>
      <c r="I37" s="5"/>
      <c r="K37" s="5" t="s">
        <v>95</v>
      </c>
      <c r="L37">
        <v>331745</v>
      </c>
    </row>
    <row r="38" spans="1:12" x14ac:dyDescent="0.5">
      <c r="A38" s="5" t="s">
        <v>17</v>
      </c>
      <c r="B38" s="17">
        <v>973066</v>
      </c>
      <c r="C38" s="17">
        <v>812659</v>
      </c>
      <c r="D38" s="17">
        <v>923402</v>
      </c>
      <c r="E38" s="17">
        <v>2709127</v>
      </c>
      <c r="G38" s="125">
        <v>44285</v>
      </c>
      <c r="H38">
        <v>148652</v>
      </c>
      <c r="I38" s="5"/>
      <c r="K38" s="5" t="s">
        <v>96</v>
      </c>
      <c r="L38">
        <v>272011</v>
      </c>
    </row>
    <row r="39" spans="1:12" x14ac:dyDescent="0.5">
      <c r="A39" s="5" t="s">
        <v>6</v>
      </c>
      <c r="B39" s="17">
        <v>1215004</v>
      </c>
      <c r="C39" s="17">
        <v>1006745</v>
      </c>
      <c r="D39" s="17">
        <v>854090</v>
      </c>
      <c r="E39" s="17">
        <v>3075839</v>
      </c>
      <c r="G39" s="125">
        <v>44287</v>
      </c>
      <c r="H39">
        <v>734741</v>
      </c>
      <c r="K39" s="5" t="s">
        <v>39</v>
      </c>
      <c r="L39">
        <v>265747</v>
      </c>
    </row>
    <row r="40" spans="1:12" x14ac:dyDescent="0.5">
      <c r="A40" s="5" t="s">
        <v>412</v>
      </c>
      <c r="B40" s="17">
        <v>12789993</v>
      </c>
      <c r="C40" s="17">
        <v>10592523</v>
      </c>
      <c r="D40" s="17">
        <v>11066860</v>
      </c>
      <c r="E40" s="17">
        <v>34449376</v>
      </c>
      <c r="G40" s="5" t="s">
        <v>513</v>
      </c>
      <c r="H40">
        <v>180820</v>
      </c>
      <c r="K40" s="5" t="s">
        <v>31</v>
      </c>
      <c r="L40">
        <v>243718</v>
      </c>
    </row>
    <row r="41" spans="1:12" x14ac:dyDescent="0.5">
      <c r="B41"/>
      <c r="C41"/>
      <c r="G41" s="125">
        <v>44291</v>
      </c>
      <c r="H41">
        <v>85568</v>
      </c>
      <c r="K41" s="5" t="s">
        <v>65</v>
      </c>
      <c r="L41">
        <v>197257</v>
      </c>
    </row>
    <row r="42" spans="1:12" x14ac:dyDescent="0.5">
      <c r="G42" s="125">
        <v>44292</v>
      </c>
      <c r="H42">
        <v>95252</v>
      </c>
      <c r="K42" s="5" t="s">
        <v>29</v>
      </c>
      <c r="L42">
        <v>382530</v>
      </c>
    </row>
    <row r="43" spans="1:12" ht="30.75" x14ac:dyDescent="0.9">
      <c r="A43" s="40" t="s">
        <v>370</v>
      </c>
      <c r="G43" s="5" t="s">
        <v>514</v>
      </c>
      <c r="H43">
        <v>376841</v>
      </c>
      <c r="K43" s="5" t="s">
        <v>108</v>
      </c>
      <c r="L43">
        <v>298610</v>
      </c>
    </row>
    <row r="44" spans="1:12" x14ac:dyDescent="0.5">
      <c r="A44" s="94" t="s">
        <v>275</v>
      </c>
      <c r="G44" s="125">
        <v>44299</v>
      </c>
      <c r="H44">
        <v>223429</v>
      </c>
      <c r="K44" s="5" t="s">
        <v>40</v>
      </c>
      <c r="L44">
        <v>190410</v>
      </c>
    </row>
    <row r="45" spans="1:12" x14ac:dyDescent="0.5">
      <c r="A45" s="95" t="s">
        <v>372</v>
      </c>
      <c r="G45" s="125">
        <v>44300</v>
      </c>
      <c r="H45">
        <v>153412</v>
      </c>
      <c r="K45" s="5" t="s">
        <v>94</v>
      </c>
      <c r="L45">
        <v>280386</v>
      </c>
    </row>
    <row r="46" spans="1:12" x14ac:dyDescent="0.5">
      <c r="A46" s="95" t="s">
        <v>373</v>
      </c>
      <c r="B46"/>
      <c r="G46" s="5" t="s">
        <v>515</v>
      </c>
      <c r="H46">
        <v>347029</v>
      </c>
      <c r="K46" s="5" t="s">
        <v>81</v>
      </c>
      <c r="L46">
        <v>305824</v>
      </c>
    </row>
    <row r="47" spans="1:12" x14ac:dyDescent="0.5">
      <c r="A47" s="95" t="s">
        <v>374</v>
      </c>
      <c r="B47"/>
      <c r="G47" s="125">
        <v>44305</v>
      </c>
      <c r="H47">
        <v>170602</v>
      </c>
      <c r="K47" s="5" t="s">
        <v>97</v>
      </c>
      <c r="L47">
        <v>176376</v>
      </c>
    </row>
    <row r="48" spans="1:12" x14ac:dyDescent="0.5">
      <c r="A48" s="95" t="s">
        <v>441</v>
      </c>
      <c r="B48"/>
      <c r="G48" s="125">
        <v>44306</v>
      </c>
      <c r="H48">
        <v>176427</v>
      </c>
      <c r="K48" s="5" t="s">
        <v>126</v>
      </c>
      <c r="L48">
        <v>221497</v>
      </c>
    </row>
    <row r="49" spans="1:12" x14ac:dyDescent="0.5">
      <c r="B49"/>
      <c r="G49" s="5" t="s">
        <v>516</v>
      </c>
      <c r="H49">
        <v>56176</v>
      </c>
      <c r="K49" s="5" t="s">
        <v>43</v>
      </c>
      <c r="L49">
        <v>234763</v>
      </c>
    </row>
    <row r="50" spans="1:12" x14ac:dyDescent="0.5">
      <c r="B50"/>
      <c r="G50" s="125">
        <v>44313</v>
      </c>
      <c r="H50">
        <v>56176</v>
      </c>
      <c r="K50" s="5" t="s">
        <v>121</v>
      </c>
      <c r="L50">
        <v>246190</v>
      </c>
    </row>
    <row r="51" spans="1:12" x14ac:dyDescent="0.5">
      <c r="B51"/>
      <c r="G51" s="5" t="s">
        <v>517</v>
      </c>
      <c r="H51">
        <v>71385</v>
      </c>
      <c r="K51" s="5" t="s">
        <v>41</v>
      </c>
      <c r="L51">
        <v>325308</v>
      </c>
    </row>
    <row r="52" spans="1:12" x14ac:dyDescent="0.5">
      <c r="A52" s="94"/>
      <c r="B52"/>
      <c r="G52" s="125">
        <v>44322</v>
      </c>
      <c r="H52">
        <v>71385</v>
      </c>
      <c r="K52" s="5" t="s">
        <v>63</v>
      </c>
      <c r="L52">
        <v>328868</v>
      </c>
    </row>
    <row r="53" spans="1:12" x14ac:dyDescent="0.5">
      <c r="B53"/>
      <c r="G53" s="5" t="s">
        <v>518</v>
      </c>
      <c r="H53">
        <v>304097</v>
      </c>
      <c r="K53" s="5" t="s">
        <v>80</v>
      </c>
      <c r="L53">
        <v>298603</v>
      </c>
    </row>
    <row r="54" spans="1:12" x14ac:dyDescent="0.5">
      <c r="A54" s="5"/>
      <c r="B54"/>
      <c r="G54" s="125">
        <v>44325</v>
      </c>
      <c r="H54">
        <v>207770</v>
      </c>
      <c r="K54" s="5" t="s">
        <v>75</v>
      </c>
      <c r="L54">
        <v>314930</v>
      </c>
    </row>
    <row r="55" spans="1:12" x14ac:dyDescent="0.5">
      <c r="G55" s="125">
        <v>44327</v>
      </c>
      <c r="H55">
        <v>96327</v>
      </c>
      <c r="K55" s="5" t="s">
        <v>100</v>
      </c>
      <c r="L55">
        <v>250785</v>
      </c>
    </row>
    <row r="56" spans="1:12" x14ac:dyDescent="0.5">
      <c r="G56" s="5" t="s">
        <v>519</v>
      </c>
      <c r="H56">
        <v>293312</v>
      </c>
      <c r="K56" s="5" t="s">
        <v>127</v>
      </c>
      <c r="L56">
        <v>150309</v>
      </c>
    </row>
    <row r="57" spans="1:12" x14ac:dyDescent="0.5">
      <c r="G57" s="125">
        <v>44332</v>
      </c>
      <c r="H57">
        <v>139739</v>
      </c>
      <c r="K57" s="5" t="s">
        <v>84</v>
      </c>
      <c r="L57">
        <v>398277</v>
      </c>
    </row>
    <row r="58" spans="1:12" x14ac:dyDescent="0.5">
      <c r="G58" s="125">
        <v>44334</v>
      </c>
      <c r="H58">
        <v>153573</v>
      </c>
      <c r="K58" s="5" t="s">
        <v>73</v>
      </c>
      <c r="L58">
        <v>322631</v>
      </c>
    </row>
    <row r="59" spans="1:12" x14ac:dyDescent="0.5">
      <c r="G59" s="5" t="s">
        <v>520</v>
      </c>
      <c r="H59">
        <v>574750</v>
      </c>
      <c r="K59" s="5" t="s">
        <v>137</v>
      </c>
      <c r="L59">
        <v>290645</v>
      </c>
    </row>
    <row r="60" spans="1:12" x14ac:dyDescent="0.5">
      <c r="G60" s="125">
        <v>44339</v>
      </c>
      <c r="H60">
        <v>35188</v>
      </c>
      <c r="K60" s="5" t="s">
        <v>99</v>
      </c>
      <c r="L60">
        <v>218485</v>
      </c>
    </row>
    <row r="61" spans="1:12" x14ac:dyDescent="0.5">
      <c r="G61" s="125">
        <v>44342</v>
      </c>
      <c r="H61">
        <v>539562</v>
      </c>
      <c r="K61" s="5" t="s">
        <v>72</v>
      </c>
      <c r="L61">
        <v>288411</v>
      </c>
    </row>
    <row r="62" spans="1:12" x14ac:dyDescent="0.5">
      <c r="G62" s="5" t="s">
        <v>521</v>
      </c>
      <c r="H62">
        <v>99054</v>
      </c>
      <c r="K62" s="5" t="s">
        <v>82</v>
      </c>
      <c r="L62">
        <v>285671</v>
      </c>
    </row>
    <row r="63" spans="1:12" x14ac:dyDescent="0.5">
      <c r="G63" s="125">
        <v>44347</v>
      </c>
      <c r="H63">
        <v>10014</v>
      </c>
      <c r="K63" s="5" t="s">
        <v>44</v>
      </c>
      <c r="L63">
        <v>214428</v>
      </c>
    </row>
    <row r="64" spans="1:12" x14ac:dyDescent="0.5">
      <c r="G64" s="125">
        <v>44349</v>
      </c>
      <c r="H64">
        <v>89040</v>
      </c>
      <c r="K64" s="5" t="s">
        <v>45</v>
      </c>
      <c r="L64">
        <v>228185</v>
      </c>
    </row>
    <row r="65" spans="1:12" x14ac:dyDescent="0.5">
      <c r="G65" s="5" t="s">
        <v>522</v>
      </c>
      <c r="H65">
        <v>179190</v>
      </c>
      <c r="K65" s="5" t="s">
        <v>85</v>
      </c>
      <c r="L65">
        <v>287148</v>
      </c>
    </row>
    <row r="66" spans="1:12" x14ac:dyDescent="0.5">
      <c r="G66" s="125">
        <v>44355</v>
      </c>
      <c r="H66">
        <v>179190</v>
      </c>
      <c r="K66" s="5" t="s">
        <v>61</v>
      </c>
      <c r="L66">
        <v>290432</v>
      </c>
    </row>
    <row r="67" spans="1:12" ht="30.75" x14ac:dyDescent="0.9">
      <c r="A67" s="40" t="s">
        <v>371</v>
      </c>
      <c r="B67"/>
      <c r="G67" s="5" t="s">
        <v>523</v>
      </c>
      <c r="H67">
        <v>156244</v>
      </c>
      <c r="K67" s="5" t="s">
        <v>114</v>
      </c>
      <c r="L67">
        <v>119561</v>
      </c>
    </row>
    <row r="68" spans="1:12" x14ac:dyDescent="0.5">
      <c r="A68" s="5" t="s">
        <v>377</v>
      </c>
      <c r="B68"/>
      <c r="G68" s="125">
        <v>44360</v>
      </c>
      <c r="H68">
        <v>61504</v>
      </c>
      <c r="K68" s="5" t="s">
        <v>118</v>
      </c>
      <c r="L68">
        <v>259953</v>
      </c>
    </row>
    <row r="69" spans="1:12" x14ac:dyDescent="0.5">
      <c r="A69" s="5" t="s">
        <v>376</v>
      </c>
      <c r="B69"/>
      <c r="G69" s="125">
        <v>44361</v>
      </c>
      <c r="H69">
        <v>20003</v>
      </c>
      <c r="K69" s="5" t="s">
        <v>140</v>
      </c>
      <c r="L69">
        <v>310316</v>
      </c>
    </row>
    <row r="70" spans="1:12" x14ac:dyDescent="0.5">
      <c r="G70" s="125">
        <v>44362</v>
      </c>
      <c r="H70">
        <v>74737</v>
      </c>
      <c r="K70" s="5" t="s">
        <v>141</v>
      </c>
      <c r="L70">
        <v>261535</v>
      </c>
    </row>
    <row r="71" spans="1:12" x14ac:dyDescent="0.5">
      <c r="B71"/>
      <c r="C71"/>
      <c r="D71"/>
      <c r="G71" s="5" t="s">
        <v>524</v>
      </c>
      <c r="H71">
        <v>140648</v>
      </c>
      <c r="K71" s="5" t="s">
        <v>144</v>
      </c>
      <c r="L71">
        <v>212870</v>
      </c>
    </row>
    <row r="72" spans="1:12" x14ac:dyDescent="0.5">
      <c r="B72"/>
      <c r="C72"/>
      <c r="D72"/>
      <c r="G72" s="125">
        <v>44369</v>
      </c>
      <c r="H72">
        <v>140648</v>
      </c>
      <c r="K72" s="5" t="s">
        <v>98</v>
      </c>
      <c r="L72">
        <v>322549</v>
      </c>
    </row>
    <row r="73" spans="1:12" x14ac:dyDescent="0.5">
      <c r="B73"/>
      <c r="C73"/>
      <c r="D73"/>
      <c r="G73" s="5" t="s">
        <v>525</v>
      </c>
      <c r="H73">
        <v>208491</v>
      </c>
      <c r="K73" s="5" t="s">
        <v>139</v>
      </c>
      <c r="L73">
        <v>311965</v>
      </c>
    </row>
    <row r="74" spans="1:12" x14ac:dyDescent="0.5">
      <c r="B74"/>
      <c r="C74"/>
      <c r="D74"/>
      <c r="G74" s="125">
        <v>44376</v>
      </c>
      <c r="H74">
        <v>208491</v>
      </c>
      <c r="K74" s="5" t="s">
        <v>62</v>
      </c>
      <c r="L74">
        <v>360024</v>
      </c>
    </row>
    <row r="75" spans="1:12" x14ac:dyDescent="0.5">
      <c r="B75"/>
      <c r="C75"/>
      <c r="D75"/>
      <c r="G75" s="5" t="s">
        <v>526</v>
      </c>
      <c r="H75">
        <v>95437</v>
      </c>
      <c r="K75" s="5" t="s">
        <v>42</v>
      </c>
      <c r="L75">
        <v>397387</v>
      </c>
    </row>
    <row r="76" spans="1:12" x14ac:dyDescent="0.5">
      <c r="B76"/>
      <c r="C76"/>
      <c r="D76"/>
      <c r="G76" s="125">
        <v>44383</v>
      </c>
      <c r="H76">
        <v>14169</v>
      </c>
      <c r="K76" s="5" t="s">
        <v>130</v>
      </c>
      <c r="L76">
        <v>120757</v>
      </c>
    </row>
    <row r="77" spans="1:12" x14ac:dyDescent="0.5">
      <c r="G77" s="125">
        <v>44384</v>
      </c>
      <c r="H77">
        <v>81268</v>
      </c>
      <c r="K77" s="5" t="s">
        <v>111</v>
      </c>
      <c r="L77">
        <v>266143</v>
      </c>
    </row>
    <row r="78" spans="1:12" x14ac:dyDescent="0.5">
      <c r="G78" s="5" t="s">
        <v>527</v>
      </c>
      <c r="H78">
        <v>235504</v>
      </c>
      <c r="K78" s="5" t="s">
        <v>46</v>
      </c>
      <c r="L78">
        <v>338519</v>
      </c>
    </row>
    <row r="79" spans="1:12" x14ac:dyDescent="0.5">
      <c r="G79" s="125">
        <v>44390</v>
      </c>
      <c r="H79">
        <v>130905</v>
      </c>
      <c r="K79" s="5" t="s">
        <v>47</v>
      </c>
      <c r="L79">
        <v>363271</v>
      </c>
    </row>
    <row r="80" spans="1:12" x14ac:dyDescent="0.5">
      <c r="G80" s="125">
        <v>44391</v>
      </c>
      <c r="H80">
        <v>104599</v>
      </c>
      <c r="K80" s="5" t="s">
        <v>67</v>
      </c>
      <c r="L80">
        <v>216243</v>
      </c>
    </row>
    <row r="81" spans="7:12" x14ac:dyDescent="0.5">
      <c r="G81" s="5" t="s">
        <v>528</v>
      </c>
      <c r="H81">
        <v>102412</v>
      </c>
      <c r="K81" s="5" t="s">
        <v>112</v>
      </c>
      <c r="L81">
        <v>300314</v>
      </c>
    </row>
    <row r="82" spans="7:12" x14ac:dyDescent="0.5">
      <c r="G82" s="125">
        <v>44397</v>
      </c>
      <c r="H82">
        <v>102412</v>
      </c>
      <c r="K82" s="5" t="s">
        <v>131</v>
      </c>
      <c r="L82">
        <v>271416</v>
      </c>
    </row>
    <row r="83" spans="7:12" x14ac:dyDescent="0.5">
      <c r="G83" s="5" t="s">
        <v>529</v>
      </c>
      <c r="H83">
        <v>195849</v>
      </c>
      <c r="K83" s="5" t="s">
        <v>74</v>
      </c>
      <c r="L83">
        <v>267284</v>
      </c>
    </row>
    <row r="84" spans="7:12" x14ac:dyDescent="0.5">
      <c r="G84" s="125">
        <v>44404</v>
      </c>
      <c r="H84">
        <v>195849</v>
      </c>
      <c r="K84" s="5" t="s">
        <v>48</v>
      </c>
      <c r="L84">
        <v>187222</v>
      </c>
    </row>
    <row r="85" spans="7:12" x14ac:dyDescent="0.5">
      <c r="G85" s="5" t="s">
        <v>530</v>
      </c>
      <c r="H85">
        <v>92768</v>
      </c>
      <c r="K85" s="5" t="s">
        <v>102</v>
      </c>
      <c r="L85">
        <v>568844</v>
      </c>
    </row>
    <row r="86" spans="7:12" x14ac:dyDescent="0.5">
      <c r="G86" s="125">
        <v>44412</v>
      </c>
      <c r="H86">
        <v>92768</v>
      </c>
      <c r="K86" s="5" t="s">
        <v>32</v>
      </c>
      <c r="L86">
        <v>239017</v>
      </c>
    </row>
    <row r="87" spans="7:12" x14ac:dyDescent="0.5">
      <c r="G87" s="5" t="s">
        <v>531</v>
      </c>
      <c r="H87">
        <v>220210</v>
      </c>
      <c r="K87" s="5" t="s">
        <v>101</v>
      </c>
      <c r="L87">
        <v>274377</v>
      </c>
    </row>
    <row r="88" spans="7:12" x14ac:dyDescent="0.5">
      <c r="G88" s="125">
        <v>44416</v>
      </c>
      <c r="H88">
        <v>220210</v>
      </c>
      <c r="K88" s="5" t="s">
        <v>119</v>
      </c>
      <c r="L88">
        <v>209216</v>
      </c>
    </row>
    <row r="89" spans="7:12" x14ac:dyDescent="0.5">
      <c r="G89" s="5" t="s">
        <v>532</v>
      </c>
      <c r="H89">
        <v>162736</v>
      </c>
      <c r="K89" s="5" t="s">
        <v>113</v>
      </c>
      <c r="L89">
        <v>250593</v>
      </c>
    </row>
    <row r="90" spans="7:12" x14ac:dyDescent="0.5">
      <c r="G90" s="125">
        <v>44425</v>
      </c>
      <c r="H90">
        <v>112442</v>
      </c>
      <c r="K90" s="5" t="s">
        <v>34</v>
      </c>
      <c r="L90">
        <v>349860</v>
      </c>
    </row>
    <row r="91" spans="7:12" x14ac:dyDescent="0.5">
      <c r="G91" s="125">
        <v>44427</v>
      </c>
      <c r="H91">
        <v>50294</v>
      </c>
      <c r="K91" s="5" t="s">
        <v>35</v>
      </c>
      <c r="L91">
        <v>350373</v>
      </c>
    </row>
    <row r="92" spans="7:12" x14ac:dyDescent="0.5">
      <c r="G92" s="5" t="s">
        <v>533</v>
      </c>
      <c r="H92">
        <v>29506</v>
      </c>
      <c r="K92" s="5" t="s">
        <v>76</v>
      </c>
      <c r="L92">
        <v>212907</v>
      </c>
    </row>
    <row r="93" spans="7:12" x14ac:dyDescent="0.5">
      <c r="G93" s="125">
        <v>44439</v>
      </c>
      <c r="H93">
        <v>29506</v>
      </c>
      <c r="K93" s="5" t="s">
        <v>115</v>
      </c>
      <c r="L93">
        <v>346609</v>
      </c>
    </row>
    <row r="94" spans="7:12" x14ac:dyDescent="0.5">
      <c r="G94" s="5" t="s">
        <v>534</v>
      </c>
      <c r="H94">
        <v>242688</v>
      </c>
      <c r="K94" s="5" t="s">
        <v>28</v>
      </c>
      <c r="L94">
        <v>289784</v>
      </c>
    </row>
    <row r="95" spans="7:12" x14ac:dyDescent="0.5">
      <c r="G95" s="125">
        <v>44446</v>
      </c>
      <c r="H95">
        <v>219520</v>
      </c>
      <c r="K95" s="5" t="s">
        <v>49</v>
      </c>
      <c r="L95">
        <v>405760</v>
      </c>
    </row>
    <row r="96" spans="7:12" x14ac:dyDescent="0.5">
      <c r="G96" s="125">
        <v>44448</v>
      </c>
      <c r="H96">
        <v>23168</v>
      </c>
      <c r="K96" s="5" t="s">
        <v>103</v>
      </c>
      <c r="L96">
        <v>354404</v>
      </c>
    </row>
    <row r="97" spans="7:12" x14ac:dyDescent="0.5">
      <c r="G97" s="5" t="s">
        <v>535</v>
      </c>
      <c r="H97">
        <v>453927</v>
      </c>
      <c r="K97" s="5" t="s">
        <v>93</v>
      </c>
      <c r="L97">
        <v>459187</v>
      </c>
    </row>
    <row r="98" spans="7:12" x14ac:dyDescent="0.5">
      <c r="G98" s="125">
        <v>44453</v>
      </c>
      <c r="H98">
        <v>453927</v>
      </c>
      <c r="K98" s="5" t="s">
        <v>117</v>
      </c>
      <c r="L98">
        <v>175230</v>
      </c>
    </row>
    <row r="99" spans="7:12" x14ac:dyDescent="0.5">
      <c r="G99" s="5" t="s">
        <v>536</v>
      </c>
      <c r="H99">
        <v>548994</v>
      </c>
      <c r="K99" s="5" t="s">
        <v>123</v>
      </c>
      <c r="L99">
        <v>225285</v>
      </c>
    </row>
    <row r="100" spans="7:12" x14ac:dyDescent="0.5">
      <c r="G100" s="125">
        <v>44465</v>
      </c>
      <c r="H100">
        <v>416887</v>
      </c>
      <c r="K100" s="5" t="s">
        <v>389</v>
      </c>
      <c r="L100">
        <v>361164</v>
      </c>
    </row>
    <row r="101" spans="7:12" x14ac:dyDescent="0.5">
      <c r="G101" s="125">
        <v>44466</v>
      </c>
      <c r="H101">
        <v>53836</v>
      </c>
      <c r="K101" s="5" t="s">
        <v>105</v>
      </c>
      <c r="L101">
        <v>314072</v>
      </c>
    </row>
    <row r="102" spans="7:12" x14ac:dyDescent="0.5">
      <c r="G102" s="125">
        <v>44468</v>
      </c>
      <c r="H102">
        <v>78271</v>
      </c>
      <c r="K102" s="5" t="s">
        <v>50</v>
      </c>
      <c r="L102">
        <v>356556</v>
      </c>
    </row>
    <row r="103" spans="7:12" x14ac:dyDescent="0.5">
      <c r="G103" s="5" t="s">
        <v>537</v>
      </c>
      <c r="H103">
        <v>140655</v>
      </c>
      <c r="K103" s="5" t="s">
        <v>56</v>
      </c>
      <c r="L103">
        <v>334944</v>
      </c>
    </row>
    <row r="104" spans="7:12" x14ac:dyDescent="0.5">
      <c r="G104" s="125">
        <v>44473</v>
      </c>
      <c r="H104">
        <v>44186</v>
      </c>
      <c r="K104" s="5" t="s">
        <v>142</v>
      </c>
      <c r="L104">
        <v>147316</v>
      </c>
    </row>
    <row r="105" spans="7:12" x14ac:dyDescent="0.5">
      <c r="G105" s="125">
        <v>44476</v>
      </c>
      <c r="H105">
        <v>96469</v>
      </c>
      <c r="K105" s="5" t="s">
        <v>128</v>
      </c>
      <c r="L105">
        <v>212391</v>
      </c>
    </row>
    <row r="106" spans="7:12" x14ac:dyDescent="0.5">
      <c r="G106" s="5" t="s">
        <v>538</v>
      </c>
      <c r="H106">
        <v>157519</v>
      </c>
      <c r="K106" s="5" t="s">
        <v>51</v>
      </c>
      <c r="L106">
        <v>269342</v>
      </c>
    </row>
    <row r="107" spans="7:12" x14ac:dyDescent="0.5">
      <c r="G107" s="125">
        <v>44480</v>
      </c>
      <c r="H107">
        <v>157519</v>
      </c>
      <c r="K107" s="5" t="s">
        <v>57</v>
      </c>
      <c r="L107">
        <v>306439</v>
      </c>
    </row>
    <row r="108" spans="7:12" x14ac:dyDescent="0.5">
      <c r="G108" s="5" t="s">
        <v>539</v>
      </c>
      <c r="H108">
        <v>377217</v>
      </c>
      <c r="K108" s="5" t="s">
        <v>136</v>
      </c>
      <c r="L108">
        <v>330178</v>
      </c>
    </row>
    <row r="109" spans="7:12" x14ac:dyDescent="0.5">
      <c r="G109" s="125">
        <v>44486</v>
      </c>
      <c r="H109">
        <v>74830</v>
      </c>
      <c r="K109" s="5" t="s">
        <v>138</v>
      </c>
      <c r="L109">
        <v>193034</v>
      </c>
    </row>
    <row r="110" spans="7:12" x14ac:dyDescent="0.5">
      <c r="G110" s="125">
        <v>44487</v>
      </c>
      <c r="H110">
        <v>108782</v>
      </c>
      <c r="K110" s="5" t="s">
        <v>66</v>
      </c>
      <c r="L110">
        <v>428712</v>
      </c>
    </row>
    <row r="111" spans="7:12" x14ac:dyDescent="0.5">
      <c r="G111" s="125">
        <v>44488</v>
      </c>
      <c r="H111">
        <v>93605</v>
      </c>
      <c r="K111" s="5" t="s">
        <v>122</v>
      </c>
      <c r="L111">
        <v>222426</v>
      </c>
    </row>
    <row r="112" spans="7:12" x14ac:dyDescent="0.5">
      <c r="G112" s="125">
        <v>44490</v>
      </c>
      <c r="H112">
        <v>100000</v>
      </c>
      <c r="K112" s="5" t="s">
        <v>58</v>
      </c>
      <c r="L112">
        <v>334510</v>
      </c>
    </row>
    <row r="113" spans="7:12" x14ac:dyDescent="0.5">
      <c r="G113" s="5" t="s">
        <v>540</v>
      </c>
      <c r="H113">
        <v>339689</v>
      </c>
      <c r="K113" s="5" t="s">
        <v>64</v>
      </c>
      <c r="L113">
        <v>317131</v>
      </c>
    </row>
    <row r="114" spans="7:12" x14ac:dyDescent="0.5">
      <c r="G114" s="125">
        <v>44494</v>
      </c>
      <c r="H114">
        <v>111740</v>
      </c>
      <c r="K114" s="5" t="s">
        <v>143</v>
      </c>
      <c r="L114">
        <v>269420</v>
      </c>
    </row>
    <row r="115" spans="7:12" x14ac:dyDescent="0.5">
      <c r="G115" s="125">
        <v>44495</v>
      </c>
      <c r="H115">
        <v>74664</v>
      </c>
      <c r="K115" s="5" t="s">
        <v>68</v>
      </c>
      <c r="L115">
        <v>268800</v>
      </c>
    </row>
    <row r="116" spans="7:12" x14ac:dyDescent="0.5">
      <c r="G116" s="125">
        <v>44497</v>
      </c>
      <c r="H116">
        <v>153285</v>
      </c>
      <c r="K116" s="5" t="s">
        <v>77</v>
      </c>
      <c r="L116">
        <v>227605</v>
      </c>
    </row>
    <row r="117" spans="7:12" x14ac:dyDescent="0.5">
      <c r="G117" s="5" t="s">
        <v>541</v>
      </c>
      <c r="H117">
        <v>247292</v>
      </c>
      <c r="K117" s="5" t="s">
        <v>70</v>
      </c>
      <c r="L117">
        <v>259657</v>
      </c>
    </row>
    <row r="118" spans="7:12" x14ac:dyDescent="0.5">
      <c r="G118" s="125">
        <v>44500</v>
      </c>
      <c r="H118">
        <v>177383</v>
      </c>
      <c r="K118" s="5" t="s">
        <v>69</v>
      </c>
      <c r="L118">
        <v>230179</v>
      </c>
    </row>
    <row r="119" spans="7:12" x14ac:dyDescent="0.5">
      <c r="G119" s="125">
        <v>44501</v>
      </c>
      <c r="H119">
        <v>51980</v>
      </c>
      <c r="K119" s="5" t="s">
        <v>106</v>
      </c>
      <c r="L119">
        <v>210582</v>
      </c>
    </row>
    <row r="120" spans="7:12" x14ac:dyDescent="0.5">
      <c r="G120" s="125">
        <v>44503</v>
      </c>
      <c r="H120">
        <v>17929</v>
      </c>
      <c r="K120" s="5" t="s">
        <v>86</v>
      </c>
      <c r="L120">
        <v>399812</v>
      </c>
    </row>
    <row r="121" spans="7:12" x14ac:dyDescent="0.5">
      <c r="G121" s="5" t="s">
        <v>542</v>
      </c>
      <c r="H121">
        <v>107315</v>
      </c>
      <c r="K121" s="5" t="s">
        <v>71</v>
      </c>
      <c r="L121">
        <v>251849</v>
      </c>
    </row>
    <row r="122" spans="7:12" x14ac:dyDescent="0.5">
      <c r="G122" s="125">
        <v>44508</v>
      </c>
      <c r="H122">
        <v>107315</v>
      </c>
      <c r="K122" s="5" t="s">
        <v>59</v>
      </c>
      <c r="L122">
        <v>223475</v>
      </c>
    </row>
    <row r="123" spans="7:12" x14ac:dyDescent="0.5">
      <c r="G123" s="5" t="s">
        <v>543</v>
      </c>
      <c r="H123">
        <v>271711</v>
      </c>
      <c r="K123" s="5" t="s">
        <v>52</v>
      </c>
      <c r="L123">
        <v>275215</v>
      </c>
    </row>
    <row r="124" spans="7:12" x14ac:dyDescent="0.5">
      <c r="G124" s="125">
        <v>44514</v>
      </c>
      <c r="H124">
        <v>121437</v>
      </c>
      <c r="K124" s="5" t="s">
        <v>53</v>
      </c>
      <c r="L124">
        <v>224072</v>
      </c>
    </row>
    <row r="125" spans="7:12" x14ac:dyDescent="0.5">
      <c r="G125" s="125">
        <v>44515</v>
      </c>
      <c r="H125">
        <v>54269</v>
      </c>
      <c r="K125" s="5" t="s">
        <v>107</v>
      </c>
      <c r="L125">
        <v>321464</v>
      </c>
    </row>
    <row r="126" spans="7:12" x14ac:dyDescent="0.5">
      <c r="G126" s="125">
        <v>44516</v>
      </c>
      <c r="H126">
        <v>29008</v>
      </c>
      <c r="K126" s="5" t="s">
        <v>60</v>
      </c>
      <c r="L126">
        <v>248152</v>
      </c>
    </row>
    <row r="127" spans="7:12" x14ac:dyDescent="0.5">
      <c r="G127" s="125">
        <v>44519</v>
      </c>
      <c r="H127">
        <v>66997</v>
      </c>
      <c r="K127" s="5" t="s">
        <v>25</v>
      </c>
      <c r="L127">
        <v>303702</v>
      </c>
    </row>
    <row r="128" spans="7:12" x14ac:dyDescent="0.5">
      <c r="G128" s="5" t="s">
        <v>544</v>
      </c>
      <c r="H128">
        <v>816155</v>
      </c>
      <c r="K128" s="5" t="s">
        <v>87</v>
      </c>
      <c r="L128">
        <v>621866</v>
      </c>
    </row>
    <row r="129" spans="7:12" x14ac:dyDescent="0.5">
      <c r="G129" s="125">
        <v>44528</v>
      </c>
      <c r="H129">
        <v>530242</v>
      </c>
      <c r="K129" s="5" t="s">
        <v>54</v>
      </c>
      <c r="L129">
        <v>324305</v>
      </c>
    </row>
    <row r="130" spans="7:12" x14ac:dyDescent="0.5">
      <c r="G130" s="125">
        <v>44531</v>
      </c>
      <c r="H130">
        <v>138137</v>
      </c>
      <c r="K130" s="5" t="s">
        <v>412</v>
      </c>
      <c r="L130">
        <v>34449376</v>
      </c>
    </row>
    <row r="131" spans="7:12" x14ac:dyDescent="0.5">
      <c r="G131" s="125">
        <v>44532</v>
      </c>
      <c r="H131">
        <v>147776</v>
      </c>
    </row>
    <row r="132" spans="7:12" x14ac:dyDescent="0.5">
      <c r="G132" s="5" t="s">
        <v>545</v>
      </c>
      <c r="H132">
        <v>379849</v>
      </c>
    </row>
    <row r="133" spans="7:12" x14ac:dyDescent="0.5">
      <c r="G133" s="125">
        <v>44535</v>
      </c>
      <c r="H133">
        <v>74017</v>
      </c>
    </row>
    <row r="134" spans="7:12" x14ac:dyDescent="0.5">
      <c r="G134" s="125">
        <v>44536</v>
      </c>
      <c r="H134">
        <v>56682</v>
      </c>
    </row>
    <row r="135" spans="7:12" x14ac:dyDescent="0.5">
      <c r="G135" s="125">
        <v>44537</v>
      </c>
      <c r="H135">
        <v>71360</v>
      </c>
    </row>
    <row r="136" spans="7:12" x14ac:dyDescent="0.5">
      <c r="G136" s="125">
        <v>44538</v>
      </c>
      <c r="H136">
        <v>61233</v>
      </c>
    </row>
    <row r="137" spans="7:12" x14ac:dyDescent="0.5">
      <c r="G137" s="125">
        <v>44539</v>
      </c>
      <c r="H137">
        <v>116557</v>
      </c>
    </row>
    <row r="138" spans="7:12" x14ac:dyDescent="0.5">
      <c r="G138" s="5" t="s">
        <v>546</v>
      </c>
      <c r="H138">
        <v>255168</v>
      </c>
    </row>
    <row r="139" spans="7:12" x14ac:dyDescent="0.5">
      <c r="G139" s="125">
        <v>44543</v>
      </c>
      <c r="H139">
        <v>28884</v>
      </c>
    </row>
    <row r="140" spans="7:12" x14ac:dyDescent="0.5">
      <c r="G140" s="125">
        <v>44544</v>
      </c>
      <c r="H140">
        <v>96755</v>
      </c>
    </row>
    <row r="141" spans="7:12" x14ac:dyDescent="0.5">
      <c r="G141" s="125">
        <v>44546</v>
      </c>
      <c r="H141">
        <v>22781</v>
      </c>
    </row>
    <row r="142" spans="7:12" x14ac:dyDescent="0.5">
      <c r="G142" s="125">
        <v>44547</v>
      </c>
      <c r="H142">
        <v>106748</v>
      </c>
    </row>
    <row r="143" spans="7:12" x14ac:dyDescent="0.5">
      <c r="G143" s="5" t="s">
        <v>547</v>
      </c>
      <c r="H143">
        <v>346737</v>
      </c>
    </row>
    <row r="144" spans="7:12" x14ac:dyDescent="0.5">
      <c r="G144" s="125">
        <v>44550</v>
      </c>
      <c r="H144">
        <v>84104</v>
      </c>
    </row>
    <row r="145" spans="7:8" x14ac:dyDescent="0.5">
      <c r="G145" s="125">
        <v>44551</v>
      </c>
      <c r="H145">
        <v>262633</v>
      </c>
    </row>
    <row r="146" spans="7:8" x14ac:dyDescent="0.5">
      <c r="G146" s="5" t="s">
        <v>548</v>
      </c>
      <c r="H146">
        <v>200335</v>
      </c>
    </row>
    <row r="147" spans="7:8" x14ac:dyDescent="0.5">
      <c r="G147" s="125">
        <v>44561</v>
      </c>
      <c r="H147">
        <v>200335</v>
      </c>
    </row>
    <row r="148" spans="7:8" x14ac:dyDescent="0.5">
      <c r="G148" s="5" t="s">
        <v>549</v>
      </c>
      <c r="H148">
        <v>198045</v>
      </c>
    </row>
    <row r="149" spans="7:8" x14ac:dyDescent="0.5">
      <c r="G149" s="125">
        <v>44566</v>
      </c>
      <c r="H149">
        <v>181620</v>
      </c>
    </row>
    <row r="150" spans="7:8" x14ac:dyDescent="0.5">
      <c r="G150" s="125">
        <v>44568</v>
      </c>
      <c r="H150">
        <v>16425</v>
      </c>
    </row>
    <row r="151" spans="7:8" x14ac:dyDescent="0.5">
      <c r="G151" s="5" t="s">
        <v>550</v>
      </c>
      <c r="H151">
        <v>87360</v>
      </c>
    </row>
    <row r="152" spans="7:8" x14ac:dyDescent="0.5">
      <c r="G152" s="125">
        <v>44572</v>
      </c>
      <c r="H152">
        <v>87360</v>
      </c>
    </row>
    <row r="153" spans="7:8" x14ac:dyDescent="0.5">
      <c r="G153" s="5" t="s">
        <v>551</v>
      </c>
      <c r="H153">
        <v>75901</v>
      </c>
    </row>
    <row r="154" spans="7:8" x14ac:dyDescent="0.5">
      <c r="G154" s="125">
        <v>44579</v>
      </c>
      <c r="H154">
        <v>75901</v>
      </c>
    </row>
    <row r="155" spans="7:8" x14ac:dyDescent="0.5">
      <c r="G155" s="5" t="s">
        <v>552</v>
      </c>
      <c r="H155">
        <v>228730</v>
      </c>
    </row>
    <row r="156" spans="7:8" x14ac:dyDescent="0.5">
      <c r="G156" s="125">
        <v>44586</v>
      </c>
      <c r="H156">
        <v>228730</v>
      </c>
    </row>
    <row r="157" spans="7:8" x14ac:dyDescent="0.5">
      <c r="G157" s="5" t="s">
        <v>553</v>
      </c>
      <c r="H157">
        <v>80487</v>
      </c>
    </row>
    <row r="158" spans="7:8" x14ac:dyDescent="0.5">
      <c r="G158" s="125">
        <v>44592</v>
      </c>
      <c r="H158">
        <v>80487</v>
      </c>
    </row>
    <row r="159" spans="7:8" x14ac:dyDescent="0.5">
      <c r="G159" s="5" t="s">
        <v>554</v>
      </c>
      <c r="H159">
        <v>138984</v>
      </c>
    </row>
    <row r="160" spans="7:8" x14ac:dyDescent="0.5">
      <c r="G160" s="125">
        <v>44607</v>
      </c>
      <c r="H160">
        <v>120088</v>
      </c>
    </row>
    <row r="161" spans="7:8" x14ac:dyDescent="0.5">
      <c r="G161" s="125">
        <v>44608</v>
      </c>
      <c r="H161">
        <v>18896</v>
      </c>
    </row>
    <row r="162" spans="7:8" x14ac:dyDescent="0.5">
      <c r="G162" s="5" t="s">
        <v>555</v>
      </c>
      <c r="H162">
        <v>175712</v>
      </c>
    </row>
    <row r="163" spans="7:8" x14ac:dyDescent="0.5">
      <c r="G163" s="125">
        <v>44615</v>
      </c>
      <c r="H163">
        <v>71776</v>
      </c>
    </row>
    <row r="164" spans="7:8" x14ac:dyDescent="0.5">
      <c r="G164" s="125">
        <v>44617</v>
      </c>
      <c r="H164">
        <v>32566</v>
      </c>
    </row>
    <row r="165" spans="7:8" x14ac:dyDescent="0.5">
      <c r="G165" s="125">
        <v>44618</v>
      </c>
      <c r="H165">
        <v>71370</v>
      </c>
    </row>
    <row r="166" spans="7:8" x14ac:dyDescent="0.5">
      <c r="G166" s="5" t="s">
        <v>556</v>
      </c>
      <c r="H166">
        <v>21987</v>
      </c>
    </row>
    <row r="167" spans="7:8" x14ac:dyDescent="0.5">
      <c r="G167" s="125">
        <v>44620</v>
      </c>
      <c r="H167">
        <v>21987</v>
      </c>
    </row>
    <row r="168" spans="7:8" x14ac:dyDescent="0.5">
      <c r="G168" s="5" t="s">
        <v>557</v>
      </c>
      <c r="H168">
        <v>141655</v>
      </c>
    </row>
    <row r="169" spans="7:8" x14ac:dyDescent="0.5">
      <c r="G169" s="125">
        <v>44628</v>
      </c>
      <c r="H169">
        <v>72127</v>
      </c>
    </row>
    <row r="170" spans="7:8" x14ac:dyDescent="0.5">
      <c r="G170" s="125">
        <v>44629</v>
      </c>
      <c r="H170">
        <v>44723</v>
      </c>
    </row>
    <row r="171" spans="7:8" x14ac:dyDescent="0.5">
      <c r="G171" s="125">
        <v>44630</v>
      </c>
      <c r="H171">
        <v>24805</v>
      </c>
    </row>
    <row r="172" spans="7:8" x14ac:dyDescent="0.5">
      <c r="G172" s="5" t="s">
        <v>558</v>
      </c>
      <c r="H172">
        <v>1127566</v>
      </c>
    </row>
    <row r="173" spans="7:8" x14ac:dyDescent="0.5">
      <c r="G173" s="125">
        <v>44652</v>
      </c>
      <c r="H173">
        <v>1127566</v>
      </c>
    </row>
    <row r="174" spans="7:8" x14ac:dyDescent="0.5">
      <c r="G174" s="5" t="s">
        <v>559</v>
      </c>
      <c r="H174">
        <v>143222</v>
      </c>
    </row>
    <row r="175" spans="7:8" x14ac:dyDescent="0.5">
      <c r="G175" s="125">
        <v>44655</v>
      </c>
      <c r="H175">
        <v>96978</v>
      </c>
    </row>
    <row r="176" spans="7:8" x14ac:dyDescent="0.5">
      <c r="G176" s="125">
        <v>44657</v>
      </c>
      <c r="H176">
        <v>46244</v>
      </c>
    </row>
    <row r="177" spans="7:8" x14ac:dyDescent="0.5">
      <c r="G177" s="5" t="s">
        <v>560</v>
      </c>
      <c r="H177">
        <v>132018</v>
      </c>
    </row>
    <row r="178" spans="7:8" x14ac:dyDescent="0.5">
      <c r="G178" s="125">
        <v>44664</v>
      </c>
      <c r="H178">
        <v>132018</v>
      </c>
    </row>
    <row r="179" spans="7:8" x14ac:dyDescent="0.5">
      <c r="G179" s="5" t="s">
        <v>561</v>
      </c>
      <c r="H179">
        <v>27160</v>
      </c>
    </row>
    <row r="180" spans="7:8" x14ac:dyDescent="0.5">
      <c r="G180" s="125">
        <v>44678</v>
      </c>
      <c r="H180">
        <v>27160</v>
      </c>
    </row>
    <row r="181" spans="7:8" x14ac:dyDescent="0.5">
      <c r="G181" s="5" t="s">
        <v>562</v>
      </c>
      <c r="H181">
        <v>327276</v>
      </c>
    </row>
    <row r="182" spans="7:8" x14ac:dyDescent="0.5">
      <c r="G182" s="125">
        <v>44690</v>
      </c>
      <c r="H182">
        <v>259427</v>
      </c>
    </row>
    <row r="183" spans="7:8" x14ac:dyDescent="0.5">
      <c r="G183" s="125">
        <v>44692</v>
      </c>
      <c r="H183">
        <v>67849</v>
      </c>
    </row>
    <row r="184" spans="7:8" x14ac:dyDescent="0.5">
      <c r="G184" s="5" t="s">
        <v>563</v>
      </c>
      <c r="H184">
        <v>132765</v>
      </c>
    </row>
    <row r="185" spans="7:8" x14ac:dyDescent="0.5">
      <c r="G185" s="125">
        <v>44697</v>
      </c>
      <c r="H185">
        <v>70630</v>
      </c>
    </row>
    <row r="186" spans="7:8" x14ac:dyDescent="0.5">
      <c r="G186" s="125">
        <v>44699</v>
      </c>
      <c r="H186">
        <v>62135</v>
      </c>
    </row>
    <row r="187" spans="7:8" x14ac:dyDescent="0.5">
      <c r="G187" s="5" t="s">
        <v>564</v>
      </c>
      <c r="H187">
        <v>370457</v>
      </c>
    </row>
    <row r="188" spans="7:8" x14ac:dyDescent="0.5">
      <c r="G188" s="125">
        <v>44707</v>
      </c>
      <c r="H188">
        <v>370457</v>
      </c>
    </row>
    <row r="189" spans="7:8" x14ac:dyDescent="0.5">
      <c r="G189" s="5" t="s">
        <v>565</v>
      </c>
      <c r="H189">
        <v>96007</v>
      </c>
    </row>
    <row r="190" spans="7:8" x14ac:dyDescent="0.5">
      <c r="G190" s="125">
        <v>44714</v>
      </c>
      <c r="H190">
        <v>96007</v>
      </c>
    </row>
    <row r="191" spans="7:8" x14ac:dyDescent="0.5">
      <c r="G191" s="5" t="s">
        <v>566</v>
      </c>
      <c r="H191">
        <v>131287</v>
      </c>
    </row>
    <row r="192" spans="7:8" x14ac:dyDescent="0.5">
      <c r="G192" s="125">
        <v>44719</v>
      </c>
      <c r="H192">
        <v>48025</v>
      </c>
    </row>
    <row r="193" spans="7:8" x14ac:dyDescent="0.5">
      <c r="G193" s="125">
        <v>44720</v>
      </c>
      <c r="H193">
        <v>83262</v>
      </c>
    </row>
    <row r="194" spans="7:8" x14ac:dyDescent="0.5">
      <c r="G194" s="5" t="s">
        <v>567</v>
      </c>
      <c r="H194">
        <v>141173</v>
      </c>
    </row>
    <row r="195" spans="7:8" x14ac:dyDescent="0.5">
      <c r="G195" s="125">
        <v>44726</v>
      </c>
      <c r="H195">
        <v>73045</v>
      </c>
    </row>
    <row r="196" spans="7:8" x14ac:dyDescent="0.5">
      <c r="G196" s="125">
        <v>44727</v>
      </c>
      <c r="H196">
        <v>68128</v>
      </c>
    </row>
    <row r="197" spans="7:8" x14ac:dyDescent="0.5">
      <c r="G197" s="5" t="s">
        <v>568</v>
      </c>
      <c r="H197">
        <v>497510</v>
      </c>
    </row>
    <row r="198" spans="7:8" x14ac:dyDescent="0.5">
      <c r="G198" s="125">
        <v>44734</v>
      </c>
      <c r="H198">
        <v>69799</v>
      </c>
    </row>
    <row r="199" spans="7:8" x14ac:dyDescent="0.5">
      <c r="G199" s="125">
        <v>44735</v>
      </c>
      <c r="H199">
        <v>427711</v>
      </c>
    </row>
    <row r="200" spans="7:8" x14ac:dyDescent="0.5">
      <c r="G200" s="5" t="s">
        <v>569</v>
      </c>
      <c r="H200">
        <v>264487</v>
      </c>
    </row>
    <row r="201" spans="7:8" x14ac:dyDescent="0.5">
      <c r="G201" s="125">
        <v>44746</v>
      </c>
      <c r="H201">
        <v>67683</v>
      </c>
    </row>
    <row r="202" spans="7:8" x14ac:dyDescent="0.5">
      <c r="G202" s="125">
        <v>44748</v>
      </c>
      <c r="H202">
        <v>105576</v>
      </c>
    </row>
    <row r="203" spans="7:8" x14ac:dyDescent="0.5">
      <c r="G203" s="125">
        <v>44749</v>
      </c>
      <c r="H203">
        <v>91228</v>
      </c>
    </row>
    <row r="204" spans="7:8" x14ac:dyDescent="0.5">
      <c r="G204" s="5" t="s">
        <v>570</v>
      </c>
      <c r="H204">
        <v>20106</v>
      </c>
    </row>
    <row r="205" spans="7:8" x14ac:dyDescent="0.5">
      <c r="G205" s="125">
        <v>44756</v>
      </c>
      <c r="H205">
        <v>20106</v>
      </c>
    </row>
    <row r="206" spans="7:8" x14ac:dyDescent="0.5">
      <c r="G206" s="5" t="s">
        <v>571</v>
      </c>
      <c r="H206">
        <v>127251</v>
      </c>
    </row>
    <row r="207" spans="7:8" x14ac:dyDescent="0.5">
      <c r="G207" s="125">
        <v>44762</v>
      </c>
      <c r="H207">
        <v>56001</v>
      </c>
    </row>
    <row r="208" spans="7:8" x14ac:dyDescent="0.5">
      <c r="G208" s="125">
        <v>44763</v>
      </c>
      <c r="H208">
        <v>71250</v>
      </c>
    </row>
    <row r="209" spans="7:8" x14ac:dyDescent="0.5">
      <c r="G209" s="5" t="s">
        <v>572</v>
      </c>
      <c r="H209">
        <v>194918</v>
      </c>
    </row>
    <row r="210" spans="7:8" x14ac:dyDescent="0.5">
      <c r="G210" s="125">
        <v>44769</v>
      </c>
      <c r="H210">
        <v>194918</v>
      </c>
    </row>
    <row r="211" spans="7:8" x14ac:dyDescent="0.5">
      <c r="G211" s="5" t="s">
        <v>573</v>
      </c>
      <c r="H211">
        <v>426650</v>
      </c>
    </row>
    <row r="212" spans="7:8" x14ac:dyDescent="0.5">
      <c r="G212" s="125">
        <v>44774</v>
      </c>
      <c r="H212">
        <v>16556</v>
      </c>
    </row>
    <row r="213" spans="7:8" x14ac:dyDescent="0.5">
      <c r="G213" s="125">
        <v>44777</v>
      </c>
      <c r="H213">
        <v>410094</v>
      </c>
    </row>
    <row r="214" spans="7:8" x14ac:dyDescent="0.5">
      <c r="G214" s="5" t="s">
        <v>574</v>
      </c>
      <c r="H214">
        <v>40332</v>
      </c>
    </row>
    <row r="215" spans="7:8" x14ac:dyDescent="0.5">
      <c r="G215" s="125">
        <v>44783</v>
      </c>
      <c r="H215">
        <v>40332</v>
      </c>
    </row>
    <row r="216" spans="7:8" x14ac:dyDescent="0.5">
      <c r="G216" s="5" t="s">
        <v>575</v>
      </c>
      <c r="H216">
        <v>322099</v>
      </c>
    </row>
    <row r="217" spans="7:8" x14ac:dyDescent="0.5">
      <c r="G217" s="125">
        <v>44810</v>
      </c>
      <c r="H217">
        <v>87871</v>
      </c>
    </row>
    <row r="218" spans="7:8" x14ac:dyDescent="0.5">
      <c r="G218" s="125">
        <v>44811</v>
      </c>
      <c r="H218">
        <v>234228</v>
      </c>
    </row>
    <row r="219" spans="7:8" x14ac:dyDescent="0.5">
      <c r="G219" s="5" t="s">
        <v>576</v>
      </c>
      <c r="H219">
        <v>120711</v>
      </c>
    </row>
    <row r="220" spans="7:8" x14ac:dyDescent="0.5">
      <c r="G220" s="125">
        <v>44817</v>
      </c>
      <c r="H220">
        <v>65422</v>
      </c>
    </row>
    <row r="221" spans="7:8" x14ac:dyDescent="0.5">
      <c r="G221" s="125">
        <v>44818</v>
      </c>
      <c r="H221">
        <v>55289</v>
      </c>
    </row>
    <row r="222" spans="7:8" x14ac:dyDescent="0.5">
      <c r="G222" s="5" t="s">
        <v>577</v>
      </c>
      <c r="H222">
        <v>189725</v>
      </c>
    </row>
    <row r="223" spans="7:8" x14ac:dyDescent="0.5">
      <c r="G223" s="125">
        <v>44825</v>
      </c>
      <c r="H223">
        <v>189725</v>
      </c>
    </row>
    <row r="224" spans="7:8" x14ac:dyDescent="0.5">
      <c r="G224" s="5" t="s">
        <v>578</v>
      </c>
      <c r="H224">
        <v>249545</v>
      </c>
    </row>
    <row r="225" spans="7:8" x14ac:dyDescent="0.5">
      <c r="G225" s="125">
        <v>44830</v>
      </c>
      <c r="H225">
        <v>249545</v>
      </c>
    </row>
    <row r="226" spans="7:8" x14ac:dyDescent="0.5">
      <c r="G226" s="5" t="s">
        <v>579</v>
      </c>
      <c r="H226">
        <v>184284</v>
      </c>
    </row>
    <row r="227" spans="7:8" x14ac:dyDescent="0.5">
      <c r="G227" s="125">
        <v>44838</v>
      </c>
      <c r="H227">
        <v>104211</v>
      </c>
    </row>
    <row r="228" spans="7:8" x14ac:dyDescent="0.5">
      <c r="G228" s="125">
        <v>44841</v>
      </c>
      <c r="H228">
        <v>80073</v>
      </c>
    </row>
    <row r="229" spans="7:8" x14ac:dyDescent="0.5">
      <c r="G229" s="5" t="s">
        <v>580</v>
      </c>
      <c r="H229">
        <v>383396</v>
      </c>
    </row>
    <row r="230" spans="7:8" x14ac:dyDescent="0.5">
      <c r="G230" s="125">
        <v>44844</v>
      </c>
      <c r="H230">
        <v>14784</v>
      </c>
    </row>
    <row r="231" spans="7:8" x14ac:dyDescent="0.5">
      <c r="G231" s="125">
        <v>44845</v>
      </c>
      <c r="H231">
        <v>270662</v>
      </c>
    </row>
    <row r="232" spans="7:8" x14ac:dyDescent="0.5">
      <c r="G232" s="125">
        <v>44848</v>
      </c>
      <c r="H232">
        <v>97950</v>
      </c>
    </row>
    <row r="233" spans="7:8" x14ac:dyDescent="0.5">
      <c r="G233" s="5" t="s">
        <v>581</v>
      </c>
      <c r="H233">
        <v>146598</v>
      </c>
    </row>
    <row r="234" spans="7:8" x14ac:dyDescent="0.5">
      <c r="G234" s="125">
        <v>44851</v>
      </c>
      <c r="H234">
        <v>17127</v>
      </c>
    </row>
    <row r="235" spans="7:8" x14ac:dyDescent="0.5">
      <c r="G235" s="125">
        <v>44853</v>
      </c>
      <c r="H235">
        <v>68091</v>
      </c>
    </row>
    <row r="236" spans="7:8" x14ac:dyDescent="0.5">
      <c r="G236" s="125">
        <v>44854</v>
      </c>
      <c r="H236">
        <v>61380</v>
      </c>
    </row>
    <row r="237" spans="7:8" x14ac:dyDescent="0.5">
      <c r="G237" s="5" t="s">
        <v>582</v>
      </c>
      <c r="H237">
        <v>15201</v>
      </c>
    </row>
    <row r="238" spans="7:8" x14ac:dyDescent="0.5">
      <c r="G238" s="125">
        <v>44860</v>
      </c>
      <c r="H238">
        <v>15201</v>
      </c>
    </row>
    <row r="239" spans="7:8" x14ac:dyDescent="0.5">
      <c r="G239" s="5" t="s">
        <v>583</v>
      </c>
      <c r="H239">
        <v>385151</v>
      </c>
    </row>
    <row r="240" spans="7:8" x14ac:dyDescent="0.5">
      <c r="G240" s="125">
        <v>44867</v>
      </c>
      <c r="H240">
        <v>23025</v>
      </c>
    </row>
    <row r="241" spans="7:8" x14ac:dyDescent="0.5">
      <c r="G241" s="125">
        <v>44868</v>
      </c>
      <c r="H241">
        <v>342081</v>
      </c>
    </row>
    <row r="242" spans="7:8" x14ac:dyDescent="0.5">
      <c r="G242" s="125">
        <v>44869</v>
      </c>
      <c r="H242">
        <v>20045</v>
      </c>
    </row>
    <row r="243" spans="7:8" x14ac:dyDescent="0.5">
      <c r="G243" s="5" t="s">
        <v>584</v>
      </c>
      <c r="H243">
        <v>86024</v>
      </c>
    </row>
    <row r="244" spans="7:8" x14ac:dyDescent="0.5">
      <c r="G244" s="125">
        <v>44873</v>
      </c>
      <c r="H244">
        <v>86024</v>
      </c>
    </row>
    <row r="245" spans="7:8" x14ac:dyDescent="0.5">
      <c r="G245" s="5" t="s">
        <v>585</v>
      </c>
      <c r="H245">
        <v>251212</v>
      </c>
    </row>
    <row r="246" spans="7:8" x14ac:dyDescent="0.5">
      <c r="G246" s="125">
        <v>44879</v>
      </c>
      <c r="H246">
        <v>95119</v>
      </c>
    </row>
    <row r="247" spans="7:8" x14ac:dyDescent="0.5">
      <c r="G247" s="125">
        <v>44880</v>
      </c>
      <c r="H247">
        <v>70047</v>
      </c>
    </row>
    <row r="248" spans="7:8" x14ac:dyDescent="0.5">
      <c r="G248" s="125">
        <v>44884</v>
      </c>
      <c r="H248">
        <v>86046</v>
      </c>
    </row>
    <row r="249" spans="7:8" x14ac:dyDescent="0.5">
      <c r="G249" s="5" t="s">
        <v>586</v>
      </c>
      <c r="H249">
        <v>274447</v>
      </c>
    </row>
    <row r="250" spans="7:8" x14ac:dyDescent="0.5">
      <c r="G250" s="125">
        <v>44887</v>
      </c>
      <c r="H250">
        <v>274447</v>
      </c>
    </row>
    <row r="251" spans="7:8" x14ac:dyDescent="0.5">
      <c r="G251" s="5" t="s">
        <v>587</v>
      </c>
      <c r="H251">
        <v>1254523</v>
      </c>
    </row>
    <row r="252" spans="7:8" x14ac:dyDescent="0.5">
      <c r="G252" s="125">
        <v>44893</v>
      </c>
      <c r="H252">
        <v>496575</v>
      </c>
    </row>
    <row r="253" spans="7:8" x14ac:dyDescent="0.5">
      <c r="G253" s="125">
        <v>44894</v>
      </c>
      <c r="H253">
        <v>16292</v>
      </c>
    </row>
    <row r="254" spans="7:8" x14ac:dyDescent="0.5">
      <c r="G254" s="125">
        <v>44897</v>
      </c>
      <c r="H254">
        <v>741656</v>
      </c>
    </row>
    <row r="255" spans="7:8" x14ac:dyDescent="0.5">
      <c r="G255" s="5" t="s">
        <v>588</v>
      </c>
      <c r="H255">
        <v>385924</v>
      </c>
    </row>
    <row r="256" spans="7:8" x14ac:dyDescent="0.5">
      <c r="G256" s="125">
        <v>44901</v>
      </c>
      <c r="H256">
        <v>34696</v>
      </c>
    </row>
    <row r="257" spans="7:8" x14ac:dyDescent="0.5">
      <c r="G257" s="125">
        <v>44903</v>
      </c>
      <c r="H257">
        <v>215727</v>
      </c>
    </row>
    <row r="258" spans="7:8" x14ac:dyDescent="0.5">
      <c r="G258" s="125">
        <v>44904</v>
      </c>
      <c r="H258">
        <v>135501</v>
      </c>
    </row>
    <row r="259" spans="7:8" x14ac:dyDescent="0.5">
      <c r="G259" s="5" t="s">
        <v>589</v>
      </c>
      <c r="H259">
        <v>331399</v>
      </c>
    </row>
    <row r="260" spans="7:8" x14ac:dyDescent="0.5">
      <c r="G260" s="125">
        <v>44908</v>
      </c>
      <c r="H260">
        <v>87319</v>
      </c>
    </row>
    <row r="261" spans="7:8" x14ac:dyDescent="0.5">
      <c r="G261" s="125">
        <v>44909</v>
      </c>
      <c r="H261">
        <v>82004</v>
      </c>
    </row>
    <row r="262" spans="7:8" x14ac:dyDescent="0.5">
      <c r="G262" s="125">
        <v>44912</v>
      </c>
      <c r="H262">
        <v>162076</v>
      </c>
    </row>
    <row r="263" spans="7:8" x14ac:dyDescent="0.5">
      <c r="G263" s="5" t="s">
        <v>590</v>
      </c>
      <c r="H263">
        <v>439348</v>
      </c>
    </row>
    <row r="264" spans="7:8" x14ac:dyDescent="0.5">
      <c r="G264" s="125">
        <v>44914</v>
      </c>
      <c r="H264">
        <v>74283</v>
      </c>
    </row>
    <row r="265" spans="7:8" x14ac:dyDescent="0.5">
      <c r="G265" s="125">
        <v>44915</v>
      </c>
      <c r="H265">
        <v>299749</v>
      </c>
    </row>
    <row r="266" spans="7:8" x14ac:dyDescent="0.5">
      <c r="G266" s="125">
        <v>44916</v>
      </c>
      <c r="H266">
        <v>65316</v>
      </c>
    </row>
    <row r="267" spans="7:8" x14ac:dyDescent="0.5">
      <c r="G267" s="5" t="s">
        <v>591</v>
      </c>
      <c r="H267">
        <v>223890</v>
      </c>
    </row>
    <row r="268" spans="7:8" x14ac:dyDescent="0.5">
      <c r="G268" s="125">
        <v>44923</v>
      </c>
      <c r="H268">
        <v>137310</v>
      </c>
    </row>
    <row r="269" spans="7:8" x14ac:dyDescent="0.5">
      <c r="G269" s="125">
        <v>44925</v>
      </c>
      <c r="H269">
        <v>32784</v>
      </c>
    </row>
    <row r="270" spans="7:8" x14ac:dyDescent="0.5">
      <c r="G270" s="125">
        <v>44926</v>
      </c>
      <c r="H270">
        <v>53796</v>
      </c>
    </row>
    <row r="271" spans="7:8" x14ac:dyDescent="0.5">
      <c r="G271" s="5" t="s">
        <v>457</v>
      </c>
      <c r="H271">
        <v>157016</v>
      </c>
    </row>
    <row r="272" spans="7:8" x14ac:dyDescent="0.5">
      <c r="G272" s="125">
        <v>44929</v>
      </c>
      <c r="H272">
        <v>157016</v>
      </c>
    </row>
    <row r="273" spans="7:8" x14ac:dyDescent="0.5">
      <c r="G273" s="5" t="s">
        <v>458</v>
      </c>
      <c r="H273">
        <v>74746</v>
      </c>
    </row>
    <row r="274" spans="7:8" x14ac:dyDescent="0.5">
      <c r="G274" s="125">
        <v>44938</v>
      </c>
      <c r="H274">
        <v>13307</v>
      </c>
    </row>
    <row r="275" spans="7:8" x14ac:dyDescent="0.5">
      <c r="G275" s="125">
        <v>44940</v>
      </c>
      <c r="H275">
        <v>61439</v>
      </c>
    </row>
    <row r="276" spans="7:8" x14ac:dyDescent="0.5">
      <c r="G276" s="5" t="s">
        <v>459</v>
      </c>
      <c r="H276">
        <v>234157</v>
      </c>
    </row>
    <row r="277" spans="7:8" x14ac:dyDescent="0.5">
      <c r="G277" s="125">
        <v>44941</v>
      </c>
      <c r="H277">
        <v>234157</v>
      </c>
    </row>
    <row r="278" spans="7:8" x14ac:dyDescent="0.5">
      <c r="G278" s="5" t="s">
        <v>460</v>
      </c>
      <c r="H278">
        <v>71631</v>
      </c>
    </row>
    <row r="279" spans="7:8" x14ac:dyDescent="0.5">
      <c r="G279" s="125">
        <v>44950</v>
      </c>
      <c r="H279">
        <v>24843</v>
      </c>
    </row>
    <row r="280" spans="7:8" x14ac:dyDescent="0.5">
      <c r="G280" s="125">
        <v>44951</v>
      </c>
      <c r="H280">
        <v>46788</v>
      </c>
    </row>
    <row r="281" spans="7:8" x14ac:dyDescent="0.5">
      <c r="G281" s="5" t="s">
        <v>461</v>
      </c>
      <c r="H281">
        <v>177159</v>
      </c>
    </row>
    <row r="282" spans="7:8" x14ac:dyDescent="0.5">
      <c r="G282" s="125">
        <v>44958</v>
      </c>
      <c r="H282">
        <v>177159</v>
      </c>
    </row>
    <row r="283" spans="7:8" x14ac:dyDescent="0.5">
      <c r="G283" s="5" t="s">
        <v>462</v>
      </c>
      <c r="H283">
        <v>98452</v>
      </c>
    </row>
    <row r="284" spans="7:8" x14ac:dyDescent="0.5">
      <c r="G284" s="125">
        <v>44965</v>
      </c>
      <c r="H284">
        <v>98452</v>
      </c>
    </row>
    <row r="285" spans="7:8" x14ac:dyDescent="0.5">
      <c r="G285" s="5" t="s">
        <v>463</v>
      </c>
      <c r="H285">
        <v>194461</v>
      </c>
    </row>
    <row r="286" spans="7:8" x14ac:dyDescent="0.5">
      <c r="G286" s="125">
        <v>44972</v>
      </c>
      <c r="H286">
        <v>136791</v>
      </c>
    </row>
    <row r="287" spans="7:8" x14ac:dyDescent="0.5">
      <c r="G287" s="125">
        <v>44973</v>
      </c>
      <c r="H287">
        <v>57670</v>
      </c>
    </row>
    <row r="288" spans="7:8" x14ac:dyDescent="0.5">
      <c r="G288" s="5" t="s">
        <v>464</v>
      </c>
      <c r="H288">
        <v>340596</v>
      </c>
    </row>
    <row r="289" spans="7:8" x14ac:dyDescent="0.5">
      <c r="G289" s="125">
        <v>44993</v>
      </c>
      <c r="H289">
        <v>51708</v>
      </c>
    </row>
    <row r="290" spans="7:8" x14ac:dyDescent="0.5">
      <c r="G290" s="125">
        <v>44994</v>
      </c>
      <c r="H290">
        <v>288888</v>
      </c>
    </row>
    <row r="291" spans="7:8" x14ac:dyDescent="0.5">
      <c r="G291" s="5" t="s">
        <v>465</v>
      </c>
      <c r="H291">
        <v>242589</v>
      </c>
    </row>
    <row r="292" spans="7:8" x14ac:dyDescent="0.5">
      <c r="G292" s="125">
        <v>44999</v>
      </c>
      <c r="H292">
        <v>72408</v>
      </c>
    </row>
    <row r="293" spans="7:8" x14ac:dyDescent="0.5">
      <c r="G293" s="125">
        <v>45000</v>
      </c>
      <c r="H293">
        <v>37346</v>
      </c>
    </row>
    <row r="294" spans="7:8" x14ac:dyDescent="0.5">
      <c r="G294" s="125">
        <v>45001</v>
      </c>
      <c r="H294">
        <v>132835</v>
      </c>
    </row>
    <row r="295" spans="7:8" x14ac:dyDescent="0.5">
      <c r="G295" s="5" t="s">
        <v>466</v>
      </c>
      <c r="H295">
        <v>65904</v>
      </c>
    </row>
    <row r="296" spans="7:8" x14ac:dyDescent="0.5">
      <c r="G296" s="125">
        <v>45006</v>
      </c>
      <c r="H296">
        <v>65904</v>
      </c>
    </row>
    <row r="297" spans="7:8" x14ac:dyDescent="0.5">
      <c r="G297" s="5" t="s">
        <v>467</v>
      </c>
      <c r="H297">
        <v>272943</v>
      </c>
    </row>
    <row r="298" spans="7:8" x14ac:dyDescent="0.5">
      <c r="G298" s="125">
        <v>45022</v>
      </c>
      <c r="H298">
        <v>272943</v>
      </c>
    </row>
    <row r="299" spans="7:8" x14ac:dyDescent="0.5">
      <c r="G299" s="5" t="s">
        <v>468</v>
      </c>
      <c r="H299">
        <v>73758</v>
      </c>
    </row>
    <row r="300" spans="7:8" x14ac:dyDescent="0.5">
      <c r="G300" s="125">
        <v>45029</v>
      </c>
      <c r="H300">
        <v>25000</v>
      </c>
    </row>
    <row r="301" spans="7:8" x14ac:dyDescent="0.5">
      <c r="G301" s="125">
        <v>45031</v>
      </c>
      <c r="H301">
        <v>48758</v>
      </c>
    </row>
    <row r="302" spans="7:8" x14ac:dyDescent="0.5">
      <c r="G302" s="5" t="s">
        <v>469</v>
      </c>
      <c r="H302">
        <v>26804</v>
      </c>
    </row>
    <row r="303" spans="7:8" x14ac:dyDescent="0.5">
      <c r="G303" s="125">
        <v>45051</v>
      </c>
      <c r="H303">
        <v>26804</v>
      </c>
    </row>
    <row r="304" spans="7:8" x14ac:dyDescent="0.5">
      <c r="G304" s="5" t="s">
        <v>470</v>
      </c>
      <c r="H304">
        <v>244506</v>
      </c>
    </row>
    <row r="305" spans="7:8" x14ac:dyDescent="0.5">
      <c r="G305" s="125">
        <v>45056</v>
      </c>
      <c r="H305">
        <v>43061</v>
      </c>
    </row>
    <row r="306" spans="7:8" x14ac:dyDescent="0.5">
      <c r="G306" s="125">
        <v>45057</v>
      </c>
      <c r="H306">
        <v>77970</v>
      </c>
    </row>
    <row r="307" spans="7:8" x14ac:dyDescent="0.5">
      <c r="G307" s="125">
        <v>45058</v>
      </c>
      <c r="H307">
        <v>123475</v>
      </c>
    </row>
    <row r="308" spans="7:8" x14ac:dyDescent="0.5">
      <c r="G308" s="5" t="s">
        <v>471</v>
      </c>
      <c r="H308">
        <v>180870</v>
      </c>
    </row>
    <row r="309" spans="7:8" x14ac:dyDescent="0.5">
      <c r="G309" s="125">
        <v>45062</v>
      </c>
      <c r="H309">
        <v>77233</v>
      </c>
    </row>
    <row r="310" spans="7:8" x14ac:dyDescent="0.5">
      <c r="G310" s="125">
        <v>45064</v>
      </c>
      <c r="H310">
        <v>103637</v>
      </c>
    </row>
    <row r="311" spans="7:8" x14ac:dyDescent="0.5">
      <c r="G311" s="5" t="s">
        <v>472</v>
      </c>
      <c r="H311">
        <v>128060</v>
      </c>
    </row>
    <row r="312" spans="7:8" x14ac:dyDescent="0.5">
      <c r="G312" s="125">
        <v>45078</v>
      </c>
      <c r="H312">
        <v>95150</v>
      </c>
    </row>
    <row r="313" spans="7:8" x14ac:dyDescent="0.5">
      <c r="G313" s="125">
        <v>45079</v>
      </c>
      <c r="H313">
        <v>32910</v>
      </c>
    </row>
    <row r="314" spans="7:8" x14ac:dyDescent="0.5">
      <c r="G314" s="5" t="s">
        <v>473</v>
      </c>
      <c r="H314">
        <v>131514</v>
      </c>
    </row>
    <row r="315" spans="7:8" x14ac:dyDescent="0.5">
      <c r="G315" s="125">
        <v>45085</v>
      </c>
      <c r="H315">
        <v>131514</v>
      </c>
    </row>
    <row r="316" spans="7:8" x14ac:dyDescent="0.5">
      <c r="G316" s="5" t="s">
        <v>474</v>
      </c>
      <c r="H316">
        <v>142867</v>
      </c>
    </row>
    <row r="317" spans="7:8" x14ac:dyDescent="0.5">
      <c r="G317" s="125">
        <v>45092</v>
      </c>
      <c r="H317">
        <v>142867</v>
      </c>
    </row>
    <row r="318" spans="7:8" x14ac:dyDescent="0.5">
      <c r="G318" s="5" t="s">
        <v>475</v>
      </c>
      <c r="H318">
        <v>126802</v>
      </c>
    </row>
    <row r="319" spans="7:8" x14ac:dyDescent="0.5">
      <c r="G319" s="125">
        <v>45099</v>
      </c>
      <c r="H319">
        <v>96033</v>
      </c>
    </row>
    <row r="320" spans="7:8" x14ac:dyDescent="0.5">
      <c r="G320" s="125">
        <v>45101</v>
      </c>
      <c r="H320">
        <v>30769</v>
      </c>
    </row>
    <row r="321" spans="7:8" x14ac:dyDescent="0.5">
      <c r="G321" s="5" t="s">
        <v>476</v>
      </c>
      <c r="H321">
        <v>348859</v>
      </c>
    </row>
    <row r="322" spans="7:8" x14ac:dyDescent="0.5">
      <c r="G322" s="125">
        <v>45105</v>
      </c>
      <c r="H322">
        <v>95931</v>
      </c>
    </row>
    <row r="323" spans="7:8" x14ac:dyDescent="0.5">
      <c r="G323" s="125">
        <v>45106</v>
      </c>
      <c r="H323">
        <v>162329</v>
      </c>
    </row>
    <row r="324" spans="7:8" x14ac:dyDescent="0.5">
      <c r="G324" s="125">
        <v>45107</v>
      </c>
      <c r="H324">
        <v>90599</v>
      </c>
    </row>
    <row r="325" spans="7:8" x14ac:dyDescent="0.5">
      <c r="G325" s="5" t="s">
        <v>477</v>
      </c>
      <c r="H325">
        <v>244037</v>
      </c>
    </row>
    <row r="326" spans="7:8" x14ac:dyDescent="0.5">
      <c r="G326" s="125">
        <v>45113</v>
      </c>
      <c r="H326">
        <v>147828</v>
      </c>
    </row>
    <row r="327" spans="7:8" x14ac:dyDescent="0.5">
      <c r="G327" s="125">
        <v>45114</v>
      </c>
      <c r="H327">
        <v>96209</v>
      </c>
    </row>
    <row r="328" spans="7:8" x14ac:dyDescent="0.5">
      <c r="G328" s="5" t="s">
        <v>478</v>
      </c>
      <c r="H328">
        <v>283849</v>
      </c>
    </row>
    <row r="329" spans="7:8" x14ac:dyDescent="0.5">
      <c r="G329" s="125">
        <v>45120</v>
      </c>
      <c r="H329">
        <v>61156</v>
      </c>
    </row>
    <row r="330" spans="7:8" x14ac:dyDescent="0.5">
      <c r="G330" s="125">
        <v>45121</v>
      </c>
      <c r="H330">
        <v>222693</v>
      </c>
    </row>
    <row r="331" spans="7:8" x14ac:dyDescent="0.5">
      <c r="G331" s="5" t="s">
        <v>479</v>
      </c>
      <c r="H331">
        <v>201994</v>
      </c>
    </row>
    <row r="332" spans="7:8" x14ac:dyDescent="0.5">
      <c r="G332" s="125">
        <v>45133</v>
      </c>
      <c r="H332">
        <v>135247</v>
      </c>
    </row>
    <row r="333" spans="7:8" x14ac:dyDescent="0.5">
      <c r="G333" s="125">
        <v>45134</v>
      </c>
      <c r="H333">
        <v>66747</v>
      </c>
    </row>
    <row r="334" spans="7:8" x14ac:dyDescent="0.5">
      <c r="G334" s="5" t="s">
        <v>480</v>
      </c>
      <c r="H334">
        <v>162220</v>
      </c>
    </row>
    <row r="335" spans="7:8" x14ac:dyDescent="0.5">
      <c r="G335" s="125">
        <v>45139</v>
      </c>
      <c r="H335">
        <v>14378</v>
      </c>
    </row>
    <row r="336" spans="7:8" x14ac:dyDescent="0.5">
      <c r="G336" s="125">
        <v>45142</v>
      </c>
      <c r="H336">
        <v>147842</v>
      </c>
    </row>
    <row r="337" spans="7:8" x14ac:dyDescent="0.5">
      <c r="G337" s="5" t="s">
        <v>481</v>
      </c>
      <c r="H337">
        <v>449263</v>
      </c>
    </row>
    <row r="338" spans="7:8" x14ac:dyDescent="0.5">
      <c r="G338" s="125">
        <v>45146</v>
      </c>
      <c r="H338">
        <v>21385</v>
      </c>
    </row>
    <row r="339" spans="7:8" x14ac:dyDescent="0.5">
      <c r="G339" s="125">
        <v>45148</v>
      </c>
      <c r="H339">
        <v>122608</v>
      </c>
    </row>
    <row r="340" spans="7:8" x14ac:dyDescent="0.5">
      <c r="G340" s="125">
        <v>45150</v>
      </c>
      <c r="H340">
        <v>305270</v>
      </c>
    </row>
    <row r="341" spans="7:8" x14ac:dyDescent="0.5">
      <c r="G341" s="5" t="s">
        <v>482</v>
      </c>
      <c r="H341">
        <v>103309</v>
      </c>
    </row>
    <row r="342" spans="7:8" x14ac:dyDescent="0.5">
      <c r="G342" s="125">
        <v>45157</v>
      </c>
      <c r="H342">
        <v>103309</v>
      </c>
    </row>
    <row r="343" spans="7:8" x14ac:dyDescent="0.5">
      <c r="G343" s="5" t="s">
        <v>483</v>
      </c>
      <c r="H343">
        <v>48278</v>
      </c>
    </row>
    <row r="344" spans="7:8" x14ac:dyDescent="0.5">
      <c r="G344" s="125">
        <v>45161</v>
      </c>
      <c r="H344">
        <v>48278</v>
      </c>
    </row>
    <row r="345" spans="7:8" x14ac:dyDescent="0.5">
      <c r="G345" s="5" t="s">
        <v>484</v>
      </c>
      <c r="H345">
        <v>644562</v>
      </c>
    </row>
    <row r="346" spans="7:8" x14ac:dyDescent="0.5">
      <c r="G346" s="125">
        <v>45175</v>
      </c>
      <c r="H346">
        <v>84260</v>
      </c>
    </row>
    <row r="347" spans="7:8" x14ac:dyDescent="0.5">
      <c r="G347" s="125">
        <v>45176</v>
      </c>
      <c r="H347">
        <v>376907</v>
      </c>
    </row>
    <row r="348" spans="7:8" x14ac:dyDescent="0.5">
      <c r="G348" s="125">
        <v>45177</v>
      </c>
      <c r="H348">
        <v>183395</v>
      </c>
    </row>
    <row r="349" spans="7:8" x14ac:dyDescent="0.5">
      <c r="G349" s="5" t="s">
        <v>485</v>
      </c>
      <c r="H349">
        <v>550607</v>
      </c>
    </row>
    <row r="350" spans="7:8" x14ac:dyDescent="0.5">
      <c r="G350" s="125">
        <v>45182</v>
      </c>
      <c r="H350">
        <v>137661</v>
      </c>
    </row>
    <row r="351" spans="7:8" x14ac:dyDescent="0.5">
      <c r="G351" s="125">
        <v>45183</v>
      </c>
      <c r="H351">
        <v>276831</v>
      </c>
    </row>
    <row r="352" spans="7:8" x14ac:dyDescent="0.5">
      <c r="G352" s="125">
        <v>45184</v>
      </c>
      <c r="H352">
        <v>90387</v>
      </c>
    </row>
    <row r="353" spans="7:8" x14ac:dyDescent="0.5">
      <c r="G353" s="125">
        <v>45185</v>
      </c>
      <c r="H353">
        <v>45728</v>
      </c>
    </row>
    <row r="354" spans="7:8" x14ac:dyDescent="0.5">
      <c r="G354" s="5" t="s">
        <v>486</v>
      </c>
      <c r="H354">
        <v>46853</v>
      </c>
    </row>
    <row r="355" spans="7:8" x14ac:dyDescent="0.5">
      <c r="G355" s="125">
        <v>45190</v>
      </c>
      <c r="H355">
        <v>46853</v>
      </c>
    </row>
    <row r="356" spans="7:8" x14ac:dyDescent="0.5">
      <c r="G356" s="5" t="s">
        <v>487</v>
      </c>
      <c r="H356">
        <v>304841</v>
      </c>
    </row>
    <row r="357" spans="7:8" x14ac:dyDescent="0.5">
      <c r="G357" s="125">
        <v>45195</v>
      </c>
      <c r="H357">
        <v>279592</v>
      </c>
    </row>
    <row r="358" spans="7:8" x14ac:dyDescent="0.5">
      <c r="G358" s="125">
        <v>45197</v>
      </c>
      <c r="H358">
        <v>25249</v>
      </c>
    </row>
    <row r="359" spans="7:8" x14ac:dyDescent="0.5">
      <c r="G359" s="5" t="s">
        <v>488</v>
      </c>
      <c r="H359">
        <v>560820</v>
      </c>
    </row>
    <row r="360" spans="7:8" x14ac:dyDescent="0.5">
      <c r="G360" s="125">
        <v>45200</v>
      </c>
      <c r="H360">
        <v>86327</v>
      </c>
    </row>
    <row r="361" spans="7:8" x14ac:dyDescent="0.5">
      <c r="G361" s="125">
        <v>45203</v>
      </c>
      <c r="H361">
        <v>474493</v>
      </c>
    </row>
    <row r="362" spans="7:8" x14ac:dyDescent="0.5">
      <c r="G362" s="5" t="s">
        <v>489</v>
      </c>
      <c r="H362">
        <v>424426</v>
      </c>
    </row>
    <row r="363" spans="7:8" x14ac:dyDescent="0.5">
      <c r="G363" s="125">
        <v>45209</v>
      </c>
      <c r="H363">
        <v>112172</v>
      </c>
    </row>
    <row r="364" spans="7:8" x14ac:dyDescent="0.5">
      <c r="G364" s="125">
        <v>45210</v>
      </c>
      <c r="H364">
        <v>229440</v>
      </c>
    </row>
    <row r="365" spans="7:8" x14ac:dyDescent="0.5">
      <c r="G365" s="125">
        <v>45212</v>
      </c>
      <c r="H365">
        <v>82814</v>
      </c>
    </row>
    <row r="366" spans="7:8" x14ac:dyDescent="0.5">
      <c r="G366" s="5" t="s">
        <v>490</v>
      </c>
      <c r="H366">
        <v>197226</v>
      </c>
    </row>
    <row r="367" spans="7:8" x14ac:dyDescent="0.5">
      <c r="G367" s="125">
        <v>45216</v>
      </c>
      <c r="H367">
        <v>108554</v>
      </c>
    </row>
    <row r="368" spans="7:8" x14ac:dyDescent="0.5">
      <c r="G368" s="125">
        <v>45220</v>
      </c>
      <c r="H368">
        <v>88672</v>
      </c>
    </row>
    <row r="369" spans="7:8" x14ac:dyDescent="0.5">
      <c r="G369" s="5" t="s">
        <v>491</v>
      </c>
      <c r="H369">
        <v>511803</v>
      </c>
    </row>
    <row r="370" spans="7:8" x14ac:dyDescent="0.5">
      <c r="G370" s="125">
        <v>45224</v>
      </c>
      <c r="H370">
        <v>154291</v>
      </c>
    </row>
    <row r="371" spans="7:8" x14ac:dyDescent="0.5">
      <c r="G371" s="125">
        <v>45227</v>
      </c>
      <c r="H371">
        <v>357512</v>
      </c>
    </row>
    <row r="372" spans="7:8" x14ac:dyDescent="0.5">
      <c r="G372" s="5" t="s">
        <v>492</v>
      </c>
      <c r="H372">
        <v>313245</v>
      </c>
    </row>
    <row r="373" spans="7:8" x14ac:dyDescent="0.5">
      <c r="G373" s="125">
        <v>45230</v>
      </c>
      <c r="H373">
        <v>161881</v>
      </c>
    </row>
    <row r="374" spans="7:8" x14ac:dyDescent="0.5">
      <c r="G374" s="125">
        <v>45231</v>
      </c>
      <c r="H374">
        <v>38999</v>
      </c>
    </row>
    <row r="375" spans="7:8" x14ac:dyDescent="0.5">
      <c r="G375" s="125">
        <v>45233</v>
      </c>
      <c r="H375">
        <v>112365</v>
      </c>
    </row>
    <row r="376" spans="7:8" x14ac:dyDescent="0.5">
      <c r="G376" s="5" t="s">
        <v>493</v>
      </c>
      <c r="H376">
        <v>148915</v>
      </c>
    </row>
    <row r="377" spans="7:8" x14ac:dyDescent="0.5">
      <c r="G377" s="125">
        <v>45241</v>
      </c>
      <c r="H377">
        <v>148915</v>
      </c>
    </row>
    <row r="378" spans="7:8" x14ac:dyDescent="0.5">
      <c r="G378" s="5" t="s">
        <v>494</v>
      </c>
      <c r="H378">
        <v>408658</v>
      </c>
    </row>
    <row r="379" spans="7:8" x14ac:dyDescent="0.5">
      <c r="G379" s="125">
        <v>45244</v>
      </c>
      <c r="H379">
        <v>193020</v>
      </c>
    </row>
    <row r="380" spans="7:8" x14ac:dyDescent="0.5">
      <c r="G380" s="125">
        <v>45245</v>
      </c>
      <c r="H380">
        <v>160348</v>
      </c>
    </row>
    <row r="381" spans="7:8" x14ac:dyDescent="0.5">
      <c r="G381" s="125">
        <v>45247</v>
      </c>
      <c r="H381">
        <v>55290</v>
      </c>
    </row>
    <row r="382" spans="7:8" x14ac:dyDescent="0.5">
      <c r="G382" s="5" t="s">
        <v>495</v>
      </c>
      <c r="H382">
        <v>235875</v>
      </c>
    </row>
    <row r="383" spans="7:8" x14ac:dyDescent="0.5">
      <c r="G383" s="125">
        <v>45249</v>
      </c>
      <c r="H383">
        <v>65052</v>
      </c>
    </row>
    <row r="384" spans="7:8" x14ac:dyDescent="0.5">
      <c r="G384" s="125">
        <v>45252</v>
      </c>
      <c r="H384">
        <v>99542</v>
      </c>
    </row>
    <row r="385" spans="7:8" x14ac:dyDescent="0.5">
      <c r="G385" s="125">
        <v>45254</v>
      </c>
      <c r="H385">
        <v>71281</v>
      </c>
    </row>
    <row r="386" spans="7:8" x14ac:dyDescent="0.5">
      <c r="G386" s="5" t="s">
        <v>496</v>
      </c>
      <c r="H386">
        <v>989786</v>
      </c>
    </row>
    <row r="387" spans="7:8" x14ac:dyDescent="0.5">
      <c r="G387" s="125">
        <v>45258</v>
      </c>
      <c r="H387">
        <v>633312</v>
      </c>
    </row>
    <row r="388" spans="7:8" x14ac:dyDescent="0.5">
      <c r="G388" s="125">
        <v>45259</v>
      </c>
      <c r="H388">
        <v>20830</v>
      </c>
    </row>
    <row r="389" spans="7:8" x14ac:dyDescent="0.5">
      <c r="G389" s="125">
        <v>45261</v>
      </c>
      <c r="H389">
        <v>335644</v>
      </c>
    </row>
    <row r="390" spans="7:8" x14ac:dyDescent="0.5">
      <c r="G390" s="5" t="s">
        <v>497</v>
      </c>
      <c r="H390">
        <v>124836</v>
      </c>
    </row>
    <row r="391" spans="7:8" x14ac:dyDescent="0.5">
      <c r="G391" s="125">
        <v>45268</v>
      </c>
      <c r="H391">
        <v>124836</v>
      </c>
    </row>
    <row r="392" spans="7:8" x14ac:dyDescent="0.5">
      <c r="G392" s="5" t="s">
        <v>498</v>
      </c>
      <c r="H392">
        <v>99101</v>
      </c>
    </row>
    <row r="393" spans="7:8" x14ac:dyDescent="0.5">
      <c r="G393" s="125">
        <v>45274</v>
      </c>
      <c r="H393">
        <v>99101</v>
      </c>
    </row>
    <row r="394" spans="7:8" x14ac:dyDescent="0.5">
      <c r="G394" s="5" t="s">
        <v>499</v>
      </c>
      <c r="H394">
        <v>420085</v>
      </c>
    </row>
    <row r="395" spans="7:8" x14ac:dyDescent="0.5">
      <c r="G395" s="125">
        <v>45279</v>
      </c>
      <c r="H395">
        <v>87911</v>
      </c>
    </row>
    <row r="396" spans="7:8" x14ac:dyDescent="0.5">
      <c r="G396" s="125">
        <v>45280</v>
      </c>
      <c r="H396">
        <v>183641</v>
      </c>
    </row>
    <row r="397" spans="7:8" x14ac:dyDescent="0.5">
      <c r="G397" s="125">
        <v>45281</v>
      </c>
      <c r="H397">
        <v>29923</v>
      </c>
    </row>
    <row r="398" spans="7:8" x14ac:dyDescent="0.5">
      <c r="G398" s="125">
        <v>45282</v>
      </c>
      <c r="H398">
        <v>101580</v>
      </c>
    </row>
    <row r="399" spans="7:8" x14ac:dyDescent="0.5">
      <c r="G399" s="125">
        <v>45283</v>
      </c>
      <c r="H399">
        <v>17030</v>
      </c>
    </row>
    <row r="400" spans="7:8" x14ac:dyDescent="0.5">
      <c r="G400" s="5" t="s">
        <v>500</v>
      </c>
      <c r="H400">
        <v>258577</v>
      </c>
    </row>
    <row r="401" spans="7:8" x14ac:dyDescent="0.5">
      <c r="G401" s="125">
        <v>45284</v>
      </c>
      <c r="H401">
        <v>96824</v>
      </c>
    </row>
    <row r="402" spans="7:8" x14ac:dyDescent="0.5">
      <c r="G402" s="125">
        <v>45289</v>
      </c>
      <c r="H402">
        <v>97830</v>
      </c>
    </row>
    <row r="403" spans="7:8" x14ac:dyDescent="0.5">
      <c r="G403" s="125">
        <v>45290</v>
      </c>
      <c r="H403">
        <v>63923</v>
      </c>
    </row>
    <row r="404" spans="7:8" x14ac:dyDescent="0.5">
      <c r="G404" s="5" t="s">
        <v>412</v>
      </c>
      <c r="H404">
        <v>34449376</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O403"/>
  <sheetViews>
    <sheetView showGridLines="0" zoomScale="90" zoomScaleNormal="90" workbookViewId="0"/>
  </sheetViews>
  <sheetFormatPr defaultColWidth="8.6875" defaultRowHeight="15.75" x14ac:dyDescent="0.5"/>
  <cols>
    <col min="1" max="1" width="14.375" bestFit="1" customWidth="1"/>
    <col min="2" max="2" width="17.8125" style="8" bestFit="1" customWidth="1"/>
    <col min="3" max="4" width="10.125" style="8" bestFit="1" customWidth="1"/>
    <col min="5" max="5" width="10.875" bestFit="1" customWidth="1"/>
    <col min="6" max="6" width="33.6875" customWidth="1"/>
    <col min="7" max="7" width="23.1875" bestFit="1" customWidth="1"/>
    <col min="8" max="8" width="14.375" bestFit="1" customWidth="1"/>
    <col min="9" max="9" width="10.5" bestFit="1" customWidth="1"/>
    <col min="10" max="10" width="14.5" bestFit="1" customWidth="1"/>
    <col min="11" max="11" width="7.1875" customWidth="1"/>
    <col min="12" max="12" width="4.1875" customWidth="1"/>
    <col min="13" max="13" width="30.1875" bestFit="1" customWidth="1"/>
    <col min="14" max="14" width="14.375" bestFit="1" customWidth="1"/>
    <col min="15" max="15" width="14.5" bestFit="1" customWidth="1"/>
  </cols>
  <sheetData>
    <row r="1" spans="1:15" ht="30.75" x14ac:dyDescent="0.9">
      <c r="A1" s="40" t="s">
        <v>379</v>
      </c>
      <c r="G1" s="40" t="s">
        <v>297</v>
      </c>
      <c r="M1" s="40" t="s">
        <v>302</v>
      </c>
    </row>
    <row r="2" spans="1:15" ht="18" x14ac:dyDescent="0.55000000000000004">
      <c r="A2" s="37" t="s">
        <v>289</v>
      </c>
      <c r="G2" s="28" t="s">
        <v>293</v>
      </c>
      <c r="M2" s="28" t="s">
        <v>295</v>
      </c>
    </row>
    <row r="3" spans="1:15" ht="18" x14ac:dyDescent="0.55000000000000004">
      <c r="A3" s="37" t="s">
        <v>290</v>
      </c>
      <c r="G3" s="28" t="s">
        <v>442</v>
      </c>
      <c r="M3" s="28" t="s">
        <v>296</v>
      </c>
    </row>
    <row r="4" spans="1:15" ht="18" x14ac:dyDescent="0.55000000000000004">
      <c r="A4" s="28" t="s">
        <v>292</v>
      </c>
      <c r="G4" s="28" t="s">
        <v>294</v>
      </c>
      <c r="M4" s="28" t="s">
        <v>299</v>
      </c>
    </row>
    <row r="5" spans="1:15" ht="18" x14ac:dyDescent="0.55000000000000004">
      <c r="A5" s="28" t="s">
        <v>291</v>
      </c>
      <c r="E5" s="8"/>
      <c r="F5" s="8"/>
      <c r="G5" s="4" t="s">
        <v>411</v>
      </c>
      <c r="H5" t="s">
        <v>168</v>
      </c>
      <c r="M5" s="4" t="s">
        <v>411</v>
      </c>
      <c r="N5" t="s">
        <v>168</v>
      </c>
      <c r="O5" t="s">
        <v>298</v>
      </c>
    </row>
    <row r="6" spans="1:15" x14ac:dyDescent="0.5">
      <c r="E6" s="8"/>
      <c r="F6" s="8"/>
      <c r="G6" s="5" t="s">
        <v>501</v>
      </c>
      <c r="H6" s="17">
        <v>212186</v>
      </c>
      <c r="M6" s="5" t="s">
        <v>30</v>
      </c>
      <c r="N6" s="17">
        <v>430706</v>
      </c>
    </row>
    <row r="7" spans="1:15" x14ac:dyDescent="0.5">
      <c r="A7" s="4" t="s">
        <v>168</v>
      </c>
      <c r="B7" s="118" t="s">
        <v>414</v>
      </c>
      <c r="G7" s="125">
        <v>44199</v>
      </c>
      <c r="H7" s="17">
        <v>212186</v>
      </c>
      <c r="M7" s="5" t="s">
        <v>27</v>
      </c>
      <c r="N7" s="17">
        <v>491306</v>
      </c>
    </row>
    <row r="8" spans="1:15" x14ac:dyDescent="0.5">
      <c r="A8" s="4" t="s">
        <v>411</v>
      </c>
      <c r="B8" s="8">
        <v>2021</v>
      </c>
      <c r="C8" s="8">
        <v>2022</v>
      </c>
      <c r="D8" s="8">
        <v>2023</v>
      </c>
      <c r="G8" s="5" t="s">
        <v>502</v>
      </c>
      <c r="H8" s="17">
        <v>334942</v>
      </c>
      <c r="M8" s="5" t="s">
        <v>84</v>
      </c>
      <c r="N8" s="17">
        <v>398277</v>
      </c>
    </row>
    <row r="9" spans="1:15" x14ac:dyDescent="0.5">
      <c r="A9" s="5" t="s">
        <v>8</v>
      </c>
      <c r="B9" s="149">
        <v>3180753</v>
      </c>
      <c r="C9" s="149">
        <v>2675496</v>
      </c>
      <c r="D9" s="149">
        <v>2674096</v>
      </c>
      <c r="G9" s="125">
        <v>44206</v>
      </c>
      <c r="H9" s="17">
        <v>82236</v>
      </c>
      <c r="M9" s="5" t="s">
        <v>42</v>
      </c>
      <c r="N9" s="17">
        <v>397387</v>
      </c>
    </row>
    <row r="10" spans="1:15" x14ac:dyDescent="0.5">
      <c r="A10" s="5" t="s">
        <v>7</v>
      </c>
      <c r="B10" s="149">
        <v>3267563</v>
      </c>
      <c r="C10" s="149">
        <v>2711156</v>
      </c>
      <c r="D10" s="149">
        <v>2566978</v>
      </c>
      <c r="G10" s="125">
        <v>44207</v>
      </c>
      <c r="H10" s="17">
        <v>109912</v>
      </c>
      <c r="M10" s="5" t="s">
        <v>102</v>
      </c>
      <c r="N10" s="17">
        <v>568844</v>
      </c>
    </row>
    <row r="11" spans="1:15" x14ac:dyDescent="0.5">
      <c r="A11" s="5" t="s">
        <v>10</v>
      </c>
      <c r="B11" s="149">
        <v>3473049</v>
      </c>
      <c r="C11" s="149">
        <v>2635979</v>
      </c>
      <c r="D11" s="149">
        <v>3240921</v>
      </c>
      <c r="G11" s="125">
        <v>44208</v>
      </c>
      <c r="H11" s="17">
        <v>142794</v>
      </c>
      <c r="M11" s="5" t="s">
        <v>49</v>
      </c>
      <c r="N11" s="17">
        <v>405760</v>
      </c>
    </row>
    <row r="12" spans="1:15" x14ac:dyDescent="0.5">
      <c r="A12" s="5" t="s">
        <v>161</v>
      </c>
      <c r="B12" s="149">
        <v>2868628</v>
      </c>
      <c r="C12" s="149">
        <v>2569892</v>
      </c>
      <c r="D12" s="149">
        <v>2584865</v>
      </c>
      <c r="G12" s="5" t="s">
        <v>503</v>
      </c>
      <c r="H12" s="17">
        <v>138562</v>
      </c>
      <c r="M12" s="5" t="s">
        <v>93</v>
      </c>
      <c r="N12" s="17">
        <v>459187</v>
      </c>
    </row>
    <row r="13" spans="1:15" x14ac:dyDescent="0.5">
      <c r="A13" s="5" t="s">
        <v>412</v>
      </c>
      <c r="B13" s="149">
        <v>12789993</v>
      </c>
      <c r="C13" s="149">
        <v>10592523</v>
      </c>
      <c r="D13" s="149">
        <v>11066860</v>
      </c>
      <c r="G13" s="125">
        <v>44214</v>
      </c>
      <c r="H13" s="17">
        <v>138562</v>
      </c>
      <c r="M13" s="5" t="s">
        <v>66</v>
      </c>
      <c r="N13" s="17">
        <v>428712</v>
      </c>
    </row>
    <row r="14" spans="1:15" x14ac:dyDescent="0.5">
      <c r="B14"/>
      <c r="C14"/>
      <c r="D14"/>
      <c r="G14" s="5" t="s">
        <v>504</v>
      </c>
      <c r="H14" s="17">
        <v>411246</v>
      </c>
      <c r="M14" s="5" t="s">
        <v>86</v>
      </c>
      <c r="N14" s="17">
        <v>399812</v>
      </c>
    </row>
    <row r="15" spans="1:15" x14ac:dyDescent="0.5">
      <c r="B15"/>
      <c r="C15"/>
      <c r="D15"/>
      <c r="G15" s="125">
        <v>44220</v>
      </c>
      <c r="H15" s="17">
        <v>196114</v>
      </c>
      <c r="M15" s="5" t="s">
        <v>87</v>
      </c>
      <c r="N15" s="17">
        <v>621866</v>
      </c>
    </row>
    <row r="16" spans="1:15" x14ac:dyDescent="0.5">
      <c r="B16"/>
      <c r="C16"/>
      <c r="D16"/>
      <c r="G16" s="125">
        <v>44221</v>
      </c>
      <c r="H16" s="17">
        <v>215132</v>
      </c>
      <c r="M16" s="5" t="s">
        <v>412</v>
      </c>
      <c r="N16" s="17">
        <v>4601857</v>
      </c>
    </row>
    <row r="17" spans="1:11" x14ac:dyDescent="0.5">
      <c r="A17" t="s">
        <v>300</v>
      </c>
      <c r="G17" s="5" t="s">
        <v>505</v>
      </c>
      <c r="H17" s="17">
        <v>371722</v>
      </c>
    </row>
    <row r="18" spans="1:11" x14ac:dyDescent="0.5">
      <c r="G18" s="125">
        <v>44228</v>
      </c>
      <c r="H18" s="17">
        <v>182066</v>
      </c>
    </row>
    <row r="19" spans="1:11" ht="30.75" x14ac:dyDescent="0.9">
      <c r="A19" s="40" t="s">
        <v>369</v>
      </c>
      <c r="G19" s="125">
        <v>44229</v>
      </c>
      <c r="H19" s="17">
        <v>189656</v>
      </c>
      <c r="I19" s="8"/>
    </row>
    <row r="20" spans="1:11" ht="18" x14ac:dyDescent="0.55000000000000004">
      <c r="A20" s="37" t="s">
        <v>378</v>
      </c>
      <c r="G20" s="5" t="s">
        <v>506</v>
      </c>
      <c r="H20" s="17">
        <v>185990</v>
      </c>
      <c r="J20" s="8"/>
      <c r="K20" s="8"/>
    </row>
    <row r="21" spans="1:11" x14ac:dyDescent="0.5">
      <c r="A21" t="s">
        <v>301</v>
      </c>
      <c r="G21" s="125">
        <v>44236</v>
      </c>
      <c r="H21" s="17">
        <v>185990</v>
      </c>
    </row>
    <row r="22" spans="1:11" x14ac:dyDescent="0.5">
      <c r="A22" s="15" t="s">
        <v>148</v>
      </c>
      <c r="B22" s="14" t="s">
        <v>23</v>
      </c>
      <c r="G22" s="5" t="s">
        <v>507</v>
      </c>
      <c r="H22" s="17">
        <v>177150</v>
      </c>
    </row>
    <row r="23" spans="1:11" x14ac:dyDescent="0.5">
      <c r="A23" s="4" t="s">
        <v>2</v>
      </c>
      <c r="B23" t="s">
        <v>413</v>
      </c>
      <c r="G23" s="125">
        <v>44241</v>
      </c>
      <c r="H23" s="17">
        <v>177150</v>
      </c>
    </row>
    <row r="24" spans="1:11" x14ac:dyDescent="0.5">
      <c r="G24" s="5" t="s">
        <v>508</v>
      </c>
      <c r="H24" s="17">
        <v>336788</v>
      </c>
    </row>
    <row r="25" spans="1:11" x14ac:dyDescent="0.5">
      <c r="A25" s="4" t="s">
        <v>168</v>
      </c>
      <c r="B25" s="4" t="s">
        <v>414</v>
      </c>
      <c r="C25"/>
      <c r="D25"/>
      <c r="G25" s="125">
        <v>44250</v>
      </c>
      <c r="H25" s="17">
        <v>336788</v>
      </c>
    </row>
    <row r="26" spans="1:11" x14ac:dyDescent="0.5">
      <c r="A26" s="4" t="s">
        <v>411</v>
      </c>
      <c r="B26">
        <v>2021</v>
      </c>
      <c r="C26">
        <v>2022</v>
      </c>
      <c r="D26">
        <v>2023</v>
      </c>
      <c r="E26" t="s">
        <v>412</v>
      </c>
      <c r="G26" s="5" t="s">
        <v>509</v>
      </c>
      <c r="H26" s="17">
        <v>354068</v>
      </c>
    </row>
    <row r="27" spans="1:11" x14ac:dyDescent="0.5">
      <c r="A27" s="5" t="s">
        <v>13</v>
      </c>
      <c r="B27" s="17">
        <v>1099372</v>
      </c>
      <c r="C27" s="17">
        <v>1074820</v>
      </c>
      <c r="D27" s="17">
        <v>871546</v>
      </c>
      <c r="E27" s="17">
        <v>3045738</v>
      </c>
      <c r="G27" s="125">
        <v>44255</v>
      </c>
      <c r="H27" s="17">
        <v>153072</v>
      </c>
    </row>
    <row r="28" spans="1:11" x14ac:dyDescent="0.5">
      <c r="A28" s="5" t="s">
        <v>11</v>
      </c>
      <c r="B28" s="17">
        <v>1119642</v>
      </c>
      <c r="C28" s="17">
        <v>807257</v>
      </c>
      <c r="D28" s="17">
        <v>952503</v>
      </c>
      <c r="E28" s="17">
        <v>2879402</v>
      </c>
      <c r="G28" s="125">
        <v>44256</v>
      </c>
      <c r="H28" s="17">
        <v>83968</v>
      </c>
    </row>
    <row r="29" spans="1:11" x14ac:dyDescent="0.5">
      <c r="A29" s="5" t="s">
        <v>15</v>
      </c>
      <c r="B29" s="17">
        <v>1050006</v>
      </c>
      <c r="C29" s="17">
        <v>1013466</v>
      </c>
      <c r="D29" s="17">
        <v>784136</v>
      </c>
      <c r="E29" s="17">
        <v>2847608</v>
      </c>
      <c r="G29" s="125">
        <v>44257</v>
      </c>
      <c r="H29" s="17">
        <v>117028</v>
      </c>
    </row>
    <row r="30" spans="1:11" x14ac:dyDescent="0.5">
      <c r="A30" s="5" t="s">
        <v>4</v>
      </c>
      <c r="B30" s="17">
        <v>1149533</v>
      </c>
      <c r="C30" s="17">
        <v>836559</v>
      </c>
      <c r="D30" s="17">
        <v>977992</v>
      </c>
      <c r="E30" s="17">
        <v>2964084</v>
      </c>
      <c r="G30" s="5" t="s">
        <v>510</v>
      </c>
      <c r="H30" s="17">
        <v>144426</v>
      </c>
    </row>
    <row r="31" spans="1:11" x14ac:dyDescent="0.5">
      <c r="A31" s="5" t="s">
        <v>16</v>
      </c>
      <c r="B31" s="17">
        <v>874199</v>
      </c>
      <c r="C31" s="17">
        <v>791095</v>
      </c>
      <c r="D31" s="17">
        <v>893039</v>
      </c>
      <c r="E31" s="17">
        <v>2558333</v>
      </c>
      <c r="G31" s="125">
        <v>44263</v>
      </c>
      <c r="H31" s="17">
        <v>97032</v>
      </c>
    </row>
    <row r="32" spans="1:11" x14ac:dyDescent="0.5">
      <c r="A32" s="5" t="s">
        <v>12</v>
      </c>
      <c r="B32" s="17">
        <v>1285265</v>
      </c>
      <c r="C32" s="17">
        <v>771976</v>
      </c>
      <c r="D32" s="17">
        <v>786918</v>
      </c>
      <c r="E32" s="17">
        <v>2844159</v>
      </c>
      <c r="G32" s="125">
        <v>44264</v>
      </c>
      <c r="H32" s="17">
        <v>47394</v>
      </c>
    </row>
    <row r="33" spans="1:8" x14ac:dyDescent="0.5">
      <c r="A33" s="5" t="s">
        <v>14</v>
      </c>
      <c r="B33" s="17">
        <v>1011337</v>
      </c>
      <c r="C33" s="17">
        <v>873543</v>
      </c>
      <c r="D33" s="17">
        <v>1290730</v>
      </c>
      <c r="E33" s="17">
        <v>3175610</v>
      </c>
      <c r="G33" s="5" t="s">
        <v>511</v>
      </c>
      <c r="H33" s="17">
        <v>231810</v>
      </c>
    </row>
    <row r="34" spans="1:8" x14ac:dyDescent="0.5">
      <c r="A34" s="5" t="s">
        <v>9</v>
      </c>
      <c r="B34" s="17">
        <v>1247882</v>
      </c>
      <c r="C34" s="17">
        <v>599246</v>
      </c>
      <c r="D34" s="17">
        <v>806769</v>
      </c>
      <c r="E34" s="17">
        <v>2653897</v>
      </c>
      <c r="G34" s="125">
        <v>44277</v>
      </c>
      <c r="H34" s="17">
        <v>118302</v>
      </c>
    </row>
    <row r="35" spans="1:8" x14ac:dyDescent="0.5">
      <c r="A35" s="5" t="s">
        <v>18</v>
      </c>
      <c r="B35" s="17">
        <v>833494</v>
      </c>
      <c r="C35" s="17">
        <v>945849</v>
      </c>
      <c r="D35" s="17">
        <v>863089</v>
      </c>
      <c r="E35" s="17">
        <v>2642432</v>
      </c>
      <c r="G35" s="125">
        <v>44278</v>
      </c>
      <c r="H35" s="17">
        <v>113508</v>
      </c>
    </row>
    <row r="36" spans="1:8" x14ac:dyDescent="0.5">
      <c r="A36" s="5" t="s">
        <v>19</v>
      </c>
      <c r="B36" s="17">
        <v>931193</v>
      </c>
      <c r="C36" s="17">
        <v>1059308</v>
      </c>
      <c r="D36" s="17">
        <v>1062646</v>
      </c>
      <c r="E36" s="17">
        <v>3053147</v>
      </c>
      <c r="G36" s="5" t="s">
        <v>512</v>
      </c>
      <c r="H36" s="17">
        <v>883393</v>
      </c>
    </row>
    <row r="37" spans="1:8" x14ac:dyDescent="0.5">
      <c r="A37" s="5" t="s">
        <v>17</v>
      </c>
      <c r="B37" s="17">
        <v>973066</v>
      </c>
      <c r="C37" s="17">
        <v>812659</v>
      </c>
      <c r="D37" s="17">
        <v>923402</v>
      </c>
      <c r="E37" s="17">
        <v>2709127</v>
      </c>
      <c r="G37" s="125">
        <v>44285</v>
      </c>
      <c r="H37" s="17">
        <v>148652</v>
      </c>
    </row>
    <row r="38" spans="1:8" x14ac:dyDescent="0.5">
      <c r="A38" s="5" t="s">
        <v>6</v>
      </c>
      <c r="B38" s="17">
        <v>1215004</v>
      </c>
      <c r="C38" s="17">
        <v>1006745</v>
      </c>
      <c r="D38" s="17">
        <v>854090</v>
      </c>
      <c r="E38" s="17">
        <v>3075839</v>
      </c>
      <c r="G38" s="125">
        <v>44287</v>
      </c>
      <c r="H38" s="17">
        <v>734741</v>
      </c>
    </row>
    <row r="39" spans="1:8" x14ac:dyDescent="0.5">
      <c r="A39" s="5" t="s">
        <v>412</v>
      </c>
      <c r="B39" s="17">
        <v>12789993</v>
      </c>
      <c r="C39" s="17">
        <v>10592523</v>
      </c>
      <c r="D39" s="17">
        <v>11066860</v>
      </c>
      <c r="E39" s="17">
        <v>34449376</v>
      </c>
      <c r="G39" s="5" t="s">
        <v>513</v>
      </c>
      <c r="H39" s="17">
        <v>180820</v>
      </c>
    </row>
    <row r="40" spans="1:8" x14ac:dyDescent="0.5">
      <c r="G40" s="125">
        <v>44291</v>
      </c>
      <c r="H40" s="17">
        <v>85568</v>
      </c>
    </row>
    <row r="41" spans="1:8" x14ac:dyDescent="0.5">
      <c r="G41" s="125">
        <v>44292</v>
      </c>
      <c r="H41" s="17">
        <v>95252</v>
      </c>
    </row>
    <row r="42" spans="1:8" ht="30.75" x14ac:dyDescent="0.9">
      <c r="A42" s="40" t="s">
        <v>370</v>
      </c>
      <c r="G42" s="5" t="s">
        <v>514</v>
      </c>
      <c r="H42" s="17">
        <v>376841</v>
      </c>
    </row>
    <row r="43" spans="1:8" x14ac:dyDescent="0.5">
      <c r="A43" s="94" t="s">
        <v>275</v>
      </c>
      <c r="G43" s="125">
        <v>44299</v>
      </c>
      <c r="H43" s="17">
        <v>223429</v>
      </c>
    </row>
    <row r="44" spans="1:8" x14ac:dyDescent="0.5">
      <c r="A44" s="95" t="s">
        <v>372</v>
      </c>
      <c r="G44" s="125">
        <v>44300</v>
      </c>
      <c r="H44" s="17">
        <v>153412</v>
      </c>
    </row>
    <row r="45" spans="1:8" x14ac:dyDescent="0.5">
      <c r="A45" s="95" t="s">
        <v>373</v>
      </c>
      <c r="B45"/>
      <c r="G45" s="5" t="s">
        <v>515</v>
      </c>
      <c r="H45" s="17">
        <v>347029</v>
      </c>
    </row>
    <row r="46" spans="1:8" x14ac:dyDescent="0.5">
      <c r="A46" s="95" t="s">
        <v>374</v>
      </c>
      <c r="B46"/>
      <c r="G46" s="125">
        <v>44305</v>
      </c>
      <c r="H46" s="17">
        <v>170602</v>
      </c>
    </row>
    <row r="47" spans="1:8" x14ac:dyDescent="0.5">
      <c r="A47" s="95" t="s">
        <v>375</v>
      </c>
      <c r="B47"/>
      <c r="G47" s="125">
        <v>44306</v>
      </c>
      <c r="H47" s="17">
        <v>176427</v>
      </c>
    </row>
    <row r="48" spans="1:8" x14ac:dyDescent="0.5">
      <c r="B48"/>
      <c r="G48" s="5" t="s">
        <v>516</v>
      </c>
      <c r="H48" s="17">
        <v>56176</v>
      </c>
    </row>
    <row r="49" spans="1:8" x14ac:dyDescent="0.5">
      <c r="B49"/>
      <c r="G49" s="125">
        <v>44313</v>
      </c>
      <c r="H49" s="17">
        <v>56176</v>
      </c>
    </row>
    <row r="50" spans="1:8" x14ac:dyDescent="0.5">
      <c r="B50"/>
      <c r="G50" s="5" t="s">
        <v>517</v>
      </c>
      <c r="H50" s="17">
        <v>71385</v>
      </c>
    </row>
    <row r="51" spans="1:8" x14ac:dyDescent="0.5">
      <c r="A51" s="94"/>
      <c r="B51"/>
      <c r="G51" s="125">
        <v>44322</v>
      </c>
      <c r="H51" s="17">
        <v>71385</v>
      </c>
    </row>
    <row r="52" spans="1:8" x14ac:dyDescent="0.5">
      <c r="B52"/>
      <c r="G52" s="5" t="s">
        <v>518</v>
      </c>
      <c r="H52" s="17">
        <v>304097</v>
      </c>
    </row>
    <row r="53" spans="1:8" x14ac:dyDescent="0.5">
      <c r="A53" s="5"/>
      <c r="B53"/>
      <c r="G53" s="125">
        <v>44325</v>
      </c>
      <c r="H53" s="17">
        <v>207770</v>
      </c>
    </row>
    <row r="54" spans="1:8" x14ac:dyDescent="0.5">
      <c r="G54" s="125">
        <v>44327</v>
      </c>
      <c r="H54" s="17">
        <v>96327</v>
      </c>
    </row>
    <row r="55" spans="1:8" x14ac:dyDescent="0.5">
      <c r="G55" s="5" t="s">
        <v>519</v>
      </c>
      <c r="H55" s="17">
        <v>293312</v>
      </c>
    </row>
    <row r="56" spans="1:8" x14ac:dyDescent="0.5">
      <c r="G56" s="125">
        <v>44332</v>
      </c>
      <c r="H56" s="17">
        <v>139739</v>
      </c>
    </row>
    <row r="57" spans="1:8" x14ac:dyDescent="0.5">
      <c r="G57" s="125">
        <v>44334</v>
      </c>
      <c r="H57" s="17">
        <v>153573</v>
      </c>
    </row>
    <row r="58" spans="1:8" x14ac:dyDescent="0.5">
      <c r="G58" s="5" t="s">
        <v>520</v>
      </c>
      <c r="H58" s="17">
        <v>574750</v>
      </c>
    </row>
    <row r="59" spans="1:8" x14ac:dyDescent="0.5">
      <c r="G59" s="125">
        <v>44339</v>
      </c>
      <c r="H59" s="17">
        <v>35188</v>
      </c>
    </row>
    <row r="60" spans="1:8" x14ac:dyDescent="0.5">
      <c r="G60" s="125">
        <v>44342</v>
      </c>
      <c r="H60" s="17">
        <v>539562</v>
      </c>
    </row>
    <row r="61" spans="1:8" x14ac:dyDescent="0.5">
      <c r="G61" s="5" t="s">
        <v>521</v>
      </c>
      <c r="H61" s="17">
        <v>99054</v>
      </c>
    </row>
    <row r="62" spans="1:8" x14ac:dyDescent="0.5">
      <c r="G62" s="125">
        <v>44347</v>
      </c>
      <c r="H62" s="17">
        <v>10014</v>
      </c>
    </row>
    <row r="63" spans="1:8" x14ac:dyDescent="0.5">
      <c r="G63" s="125">
        <v>44349</v>
      </c>
      <c r="H63" s="17">
        <v>89040</v>
      </c>
    </row>
    <row r="64" spans="1:8" x14ac:dyDescent="0.5">
      <c r="G64" s="5" t="s">
        <v>522</v>
      </c>
      <c r="H64" s="17">
        <v>179190</v>
      </c>
    </row>
    <row r="65" spans="1:8" x14ac:dyDescent="0.5">
      <c r="G65" s="125">
        <v>44355</v>
      </c>
      <c r="H65" s="17">
        <v>179190</v>
      </c>
    </row>
    <row r="66" spans="1:8" ht="30.75" x14ac:dyDescent="0.9">
      <c r="A66" s="40" t="s">
        <v>371</v>
      </c>
      <c r="B66"/>
      <c r="G66" s="5" t="s">
        <v>523</v>
      </c>
      <c r="H66" s="17">
        <v>156244</v>
      </c>
    </row>
    <row r="67" spans="1:8" x14ac:dyDescent="0.5">
      <c r="A67" s="5" t="s">
        <v>383</v>
      </c>
      <c r="B67"/>
      <c r="G67" s="125">
        <v>44360</v>
      </c>
      <c r="H67" s="17">
        <v>61504</v>
      </c>
    </row>
    <row r="68" spans="1:8" x14ac:dyDescent="0.5">
      <c r="A68" s="5" t="s">
        <v>376</v>
      </c>
      <c r="B68"/>
      <c r="G68" s="125">
        <v>44361</v>
      </c>
      <c r="H68" s="17">
        <v>20003</v>
      </c>
    </row>
    <row r="69" spans="1:8" x14ac:dyDescent="0.5">
      <c r="G69" s="125">
        <v>44362</v>
      </c>
      <c r="H69" s="17">
        <v>74737</v>
      </c>
    </row>
    <row r="70" spans="1:8" x14ac:dyDescent="0.5">
      <c r="B70"/>
      <c r="C70"/>
      <c r="D70"/>
      <c r="G70" s="5" t="s">
        <v>524</v>
      </c>
      <c r="H70" s="17">
        <v>140648</v>
      </c>
    </row>
    <row r="71" spans="1:8" x14ac:dyDescent="0.5">
      <c r="B71"/>
      <c r="C71"/>
      <c r="D71"/>
      <c r="G71" s="125">
        <v>44369</v>
      </c>
      <c r="H71" s="17">
        <v>140648</v>
      </c>
    </row>
    <row r="72" spans="1:8" x14ac:dyDescent="0.5">
      <c r="B72"/>
      <c r="C72"/>
      <c r="D72"/>
      <c r="G72" s="5" t="s">
        <v>525</v>
      </c>
      <c r="H72" s="17">
        <v>208491</v>
      </c>
    </row>
    <row r="73" spans="1:8" x14ac:dyDescent="0.5">
      <c r="B73"/>
      <c r="C73"/>
      <c r="D73"/>
      <c r="G73" s="125">
        <v>44376</v>
      </c>
      <c r="H73" s="17">
        <v>208491</v>
      </c>
    </row>
    <row r="74" spans="1:8" x14ac:dyDescent="0.5">
      <c r="B74"/>
      <c r="C74"/>
      <c r="D74"/>
      <c r="G74" s="5" t="s">
        <v>526</v>
      </c>
      <c r="H74" s="17">
        <v>95437</v>
      </c>
    </row>
    <row r="75" spans="1:8" x14ac:dyDescent="0.5">
      <c r="B75"/>
      <c r="C75"/>
      <c r="D75"/>
      <c r="G75" s="125">
        <v>44383</v>
      </c>
      <c r="H75" s="17">
        <v>14169</v>
      </c>
    </row>
    <row r="76" spans="1:8" x14ac:dyDescent="0.5">
      <c r="G76" s="125">
        <v>44384</v>
      </c>
      <c r="H76" s="17">
        <v>81268</v>
      </c>
    </row>
    <row r="77" spans="1:8" x14ac:dyDescent="0.5">
      <c r="G77" s="5" t="s">
        <v>527</v>
      </c>
      <c r="H77" s="17">
        <v>235504</v>
      </c>
    </row>
    <row r="78" spans="1:8" x14ac:dyDescent="0.5">
      <c r="G78" s="125">
        <v>44390</v>
      </c>
      <c r="H78" s="17">
        <v>130905</v>
      </c>
    </row>
    <row r="79" spans="1:8" x14ac:dyDescent="0.5">
      <c r="G79" s="125">
        <v>44391</v>
      </c>
      <c r="H79" s="17">
        <v>104599</v>
      </c>
    </row>
    <row r="80" spans="1:8" x14ac:dyDescent="0.5">
      <c r="G80" s="5" t="s">
        <v>528</v>
      </c>
      <c r="H80" s="17">
        <v>102412</v>
      </c>
    </row>
    <row r="81" spans="7:8" x14ac:dyDescent="0.5">
      <c r="G81" s="125">
        <v>44397</v>
      </c>
      <c r="H81" s="17">
        <v>102412</v>
      </c>
    </row>
    <row r="82" spans="7:8" x14ac:dyDescent="0.5">
      <c r="G82" s="5" t="s">
        <v>529</v>
      </c>
      <c r="H82" s="17">
        <v>195849</v>
      </c>
    </row>
    <row r="83" spans="7:8" x14ac:dyDescent="0.5">
      <c r="G83" s="125">
        <v>44404</v>
      </c>
      <c r="H83" s="17">
        <v>195849</v>
      </c>
    </row>
    <row r="84" spans="7:8" x14ac:dyDescent="0.5">
      <c r="G84" s="5" t="s">
        <v>530</v>
      </c>
      <c r="H84" s="17">
        <v>92768</v>
      </c>
    </row>
    <row r="85" spans="7:8" x14ac:dyDescent="0.5">
      <c r="G85" s="125">
        <v>44412</v>
      </c>
      <c r="H85" s="17">
        <v>92768</v>
      </c>
    </row>
    <row r="86" spans="7:8" x14ac:dyDescent="0.5">
      <c r="G86" s="5" t="s">
        <v>531</v>
      </c>
      <c r="H86" s="17">
        <v>220210</v>
      </c>
    </row>
    <row r="87" spans="7:8" x14ac:dyDescent="0.5">
      <c r="G87" s="125">
        <v>44416</v>
      </c>
      <c r="H87" s="17">
        <v>220210</v>
      </c>
    </row>
    <row r="88" spans="7:8" x14ac:dyDescent="0.5">
      <c r="G88" s="5" t="s">
        <v>532</v>
      </c>
      <c r="H88" s="17">
        <v>162736</v>
      </c>
    </row>
    <row r="89" spans="7:8" x14ac:dyDescent="0.5">
      <c r="G89" s="125">
        <v>44425</v>
      </c>
      <c r="H89" s="17">
        <v>112442</v>
      </c>
    </row>
    <row r="90" spans="7:8" x14ac:dyDescent="0.5">
      <c r="G90" s="125">
        <v>44427</v>
      </c>
      <c r="H90" s="17">
        <v>50294</v>
      </c>
    </row>
    <row r="91" spans="7:8" x14ac:dyDescent="0.5">
      <c r="G91" s="5" t="s">
        <v>533</v>
      </c>
      <c r="H91" s="17">
        <v>29506</v>
      </c>
    </row>
    <row r="92" spans="7:8" x14ac:dyDescent="0.5">
      <c r="G92" s="125">
        <v>44439</v>
      </c>
      <c r="H92" s="17">
        <v>29506</v>
      </c>
    </row>
    <row r="93" spans="7:8" x14ac:dyDescent="0.5">
      <c r="G93" s="5" t="s">
        <v>534</v>
      </c>
      <c r="H93" s="17">
        <v>242688</v>
      </c>
    </row>
    <row r="94" spans="7:8" x14ac:dyDescent="0.5">
      <c r="G94" s="125">
        <v>44446</v>
      </c>
      <c r="H94" s="17">
        <v>219520</v>
      </c>
    </row>
    <row r="95" spans="7:8" x14ac:dyDescent="0.5">
      <c r="G95" s="125">
        <v>44448</v>
      </c>
      <c r="H95" s="17">
        <v>23168</v>
      </c>
    </row>
    <row r="96" spans="7:8" x14ac:dyDescent="0.5">
      <c r="G96" s="5" t="s">
        <v>535</v>
      </c>
      <c r="H96" s="17">
        <v>453927</v>
      </c>
    </row>
    <row r="97" spans="7:8" x14ac:dyDescent="0.5">
      <c r="G97" s="125">
        <v>44453</v>
      </c>
      <c r="H97" s="17">
        <v>453927</v>
      </c>
    </row>
    <row r="98" spans="7:8" x14ac:dyDescent="0.5">
      <c r="G98" s="5" t="s">
        <v>536</v>
      </c>
      <c r="H98" s="17">
        <v>548994</v>
      </c>
    </row>
    <row r="99" spans="7:8" x14ac:dyDescent="0.5">
      <c r="G99" s="125">
        <v>44465</v>
      </c>
      <c r="H99" s="17">
        <v>416887</v>
      </c>
    </row>
    <row r="100" spans="7:8" x14ac:dyDescent="0.5">
      <c r="G100" s="125">
        <v>44466</v>
      </c>
      <c r="H100" s="17">
        <v>53836</v>
      </c>
    </row>
    <row r="101" spans="7:8" x14ac:dyDescent="0.5">
      <c r="G101" s="125">
        <v>44468</v>
      </c>
      <c r="H101" s="17">
        <v>78271</v>
      </c>
    </row>
    <row r="102" spans="7:8" x14ac:dyDescent="0.5">
      <c r="G102" s="5" t="s">
        <v>537</v>
      </c>
      <c r="H102" s="17">
        <v>140655</v>
      </c>
    </row>
    <row r="103" spans="7:8" x14ac:dyDescent="0.5">
      <c r="G103" s="125">
        <v>44473</v>
      </c>
      <c r="H103" s="17">
        <v>44186</v>
      </c>
    </row>
    <row r="104" spans="7:8" x14ac:dyDescent="0.5">
      <c r="G104" s="125">
        <v>44476</v>
      </c>
      <c r="H104" s="17">
        <v>96469</v>
      </c>
    </row>
    <row r="105" spans="7:8" x14ac:dyDescent="0.5">
      <c r="G105" s="5" t="s">
        <v>538</v>
      </c>
      <c r="H105" s="17">
        <v>157519</v>
      </c>
    </row>
    <row r="106" spans="7:8" x14ac:dyDescent="0.5">
      <c r="G106" s="125">
        <v>44480</v>
      </c>
      <c r="H106" s="17">
        <v>157519</v>
      </c>
    </row>
    <row r="107" spans="7:8" x14ac:dyDescent="0.5">
      <c r="G107" s="5" t="s">
        <v>539</v>
      </c>
      <c r="H107" s="17">
        <v>377217</v>
      </c>
    </row>
    <row r="108" spans="7:8" x14ac:dyDescent="0.5">
      <c r="G108" s="125">
        <v>44486</v>
      </c>
      <c r="H108" s="17">
        <v>74830</v>
      </c>
    </row>
    <row r="109" spans="7:8" x14ac:dyDescent="0.5">
      <c r="G109" s="125">
        <v>44487</v>
      </c>
      <c r="H109" s="17">
        <v>108782</v>
      </c>
    </row>
    <row r="110" spans="7:8" x14ac:dyDescent="0.5">
      <c r="G110" s="125">
        <v>44488</v>
      </c>
      <c r="H110" s="17">
        <v>93605</v>
      </c>
    </row>
    <row r="111" spans="7:8" x14ac:dyDescent="0.5">
      <c r="G111" s="125">
        <v>44490</v>
      </c>
      <c r="H111" s="17">
        <v>100000</v>
      </c>
    </row>
    <row r="112" spans="7:8" x14ac:dyDescent="0.5">
      <c r="G112" s="5" t="s">
        <v>540</v>
      </c>
      <c r="H112" s="17">
        <v>339689</v>
      </c>
    </row>
    <row r="113" spans="7:8" x14ac:dyDescent="0.5">
      <c r="G113" s="125">
        <v>44494</v>
      </c>
      <c r="H113" s="17">
        <v>111740</v>
      </c>
    </row>
    <row r="114" spans="7:8" x14ac:dyDescent="0.5">
      <c r="G114" s="125">
        <v>44495</v>
      </c>
      <c r="H114" s="17">
        <v>74664</v>
      </c>
    </row>
    <row r="115" spans="7:8" x14ac:dyDescent="0.5">
      <c r="G115" s="125">
        <v>44497</v>
      </c>
      <c r="H115" s="17">
        <v>153285</v>
      </c>
    </row>
    <row r="116" spans="7:8" x14ac:dyDescent="0.5">
      <c r="G116" s="5" t="s">
        <v>541</v>
      </c>
      <c r="H116" s="17">
        <v>247292</v>
      </c>
    </row>
    <row r="117" spans="7:8" x14ac:dyDescent="0.5">
      <c r="G117" s="125">
        <v>44500</v>
      </c>
      <c r="H117" s="17">
        <v>177383</v>
      </c>
    </row>
    <row r="118" spans="7:8" x14ac:dyDescent="0.5">
      <c r="G118" s="125">
        <v>44501</v>
      </c>
      <c r="H118" s="17">
        <v>51980</v>
      </c>
    </row>
    <row r="119" spans="7:8" x14ac:dyDescent="0.5">
      <c r="G119" s="125">
        <v>44503</v>
      </c>
      <c r="H119" s="17">
        <v>17929</v>
      </c>
    </row>
    <row r="120" spans="7:8" x14ac:dyDescent="0.5">
      <c r="G120" s="5" t="s">
        <v>542</v>
      </c>
      <c r="H120" s="17">
        <v>107315</v>
      </c>
    </row>
    <row r="121" spans="7:8" x14ac:dyDescent="0.5">
      <c r="G121" s="125">
        <v>44508</v>
      </c>
      <c r="H121" s="17">
        <v>107315</v>
      </c>
    </row>
    <row r="122" spans="7:8" x14ac:dyDescent="0.5">
      <c r="G122" s="5" t="s">
        <v>543</v>
      </c>
      <c r="H122" s="17">
        <v>271711</v>
      </c>
    </row>
    <row r="123" spans="7:8" x14ac:dyDescent="0.5">
      <c r="G123" s="125">
        <v>44514</v>
      </c>
      <c r="H123" s="17">
        <v>121437</v>
      </c>
    </row>
    <row r="124" spans="7:8" x14ac:dyDescent="0.5">
      <c r="G124" s="125">
        <v>44515</v>
      </c>
      <c r="H124" s="17">
        <v>54269</v>
      </c>
    </row>
    <row r="125" spans="7:8" x14ac:dyDescent="0.5">
      <c r="G125" s="125">
        <v>44516</v>
      </c>
      <c r="H125" s="17">
        <v>29008</v>
      </c>
    </row>
    <row r="126" spans="7:8" x14ac:dyDescent="0.5">
      <c r="G126" s="125">
        <v>44519</v>
      </c>
      <c r="H126" s="17">
        <v>66997</v>
      </c>
    </row>
    <row r="127" spans="7:8" x14ac:dyDescent="0.5">
      <c r="G127" s="5" t="s">
        <v>544</v>
      </c>
      <c r="H127" s="17">
        <v>816155</v>
      </c>
    </row>
    <row r="128" spans="7:8" x14ac:dyDescent="0.5">
      <c r="G128" s="125">
        <v>44528</v>
      </c>
      <c r="H128" s="17">
        <v>530242</v>
      </c>
    </row>
    <row r="129" spans="7:8" x14ac:dyDescent="0.5">
      <c r="G129" s="125">
        <v>44531</v>
      </c>
      <c r="H129" s="17">
        <v>138137</v>
      </c>
    </row>
    <row r="130" spans="7:8" x14ac:dyDescent="0.5">
      <c r="G130" s="125">
        <v>44532</v>
      </c>
      <c r="H130" s="17">
        <v>147776</v>
      </c>
    </row>
    <row r="131" spans="7:8" x14ac:dyDescent="0.5">
      <c r="G131" s="5" t="s">
        <v>545</v>
      </c>
      <c r="H131" s="17">
        <v>379849</v>
      </c>
    </row>
    <row r="132" spans="7:8" x14ac:dyDescent="0.5">
      <c r="G132" s="125">
        <v>44535</v>
      </c>
      <c r="H132" s="17">
        <v>74017</v>
      </c>
    </row>
    <row r="133" spans="7:8" x14ac:dyDescent="0.5">
      <c r="G133" s="125">
        <v>44536</v>
      </c>
      <c r="H133" s="17">
        <v>56682</v>
      </c>
    </row>
    <row r="134" spans="7:8" x14ac:dyDescent="0.5">
      <c r="G134" s="125">
        <v>44537</v>
      </c>
      <c r="H134" s="17">
        <v>71360</v>
      </c>
    </row>
    <row r="135" spans="7:8" x14ac:dyDescent="0.5">
      <c r="G135" s="125">
        <v>44538</v>
      </c>
      <c r="H135" s="17">
        <v>61233</v>
      </c>
    </row>
    <row r="136" spans="7:8" x14ac:dyDescent="0.5">
      <c r="G136" s="125">
        <v>44539</v>
      </c>
      <c r="H136" s="17">
        <v>116557</v>
      </c>
    </row>
    <row r="137" spans="7:8" x14ac:dyDescent="0.5">
      <c r="G137" s="5" t="s">
        <v>546</v>
      </c>
      <c r="H137" s="17">
        <v>255168</v>
      </c>
    </row>
    <row r="138" spans="7:8" x14ac:dyDescent="0.5">
      <c r="G138" s="125">
        <v>44543</v>
      </c>
      <c r="H138" s="17">
        <v>28884</v>
      </c>
    </row>
    <row r="139" spans="7:8" x14ac:dyDescent="0.5">
      <c r="G139" s="125">
        <v>44544</v>
      </c>
      <c r="H139" s="17">
        <v>96755</v>
      </c>
    </row>
    <row r="140" spans="7:8" x14ac:dyDescent="0.5">
      <c r="G140" s="125">
        <v>44546</v>
      </c>
      <c r="H140" s="17">
        <v>22781</v>
      </c>
    </row>
    <row r="141" spans="7:8" x14ac:dyDescent="0.5">
      <c r="G141" s="125">
        <v>44547</v>
      </c>
      <c r="H141" s="17">
        <v>106748</v>
      </c>
    </row>
    <row r="142" spans="7:8" x14ac:dyDescent="0.5">
      <c r="G142" s="5" t="s">
        <v>547</v>
      </c>
      <c r="H142" s="17">
        <v>346737</v>
      </c>
    </row>
    <row r="143" spans="7:8" x14ac:dyDescent="0.5">
      <c r="G143" s="125">
        <v>44550</v>
      </c>
      <c r="H143" s="17">
        <v>84104</v>
      </c>
    </row>
    <row r="144" spans="7:8" x14ac:dyDescent="0.5">
      <c r="G144" s="125">
        <v>44551</v>
      </c>
      <c r="H144" s="17">
        <v>262633</v>
      </c>
    </row>
    <row r="145" spans="7:8" x14ac:dyDescent="0.5">
      <c r="G145" s="5" t="s">
        <v>548</v>
      </c>
      <c r="H145" s="17">
        <v>200335</v>
      </c>
    </row>
    <row r="146" spans="7:8" x14ac:dyDescent="0.5">
      <c r="G146" s="125">
        <v>44561</v>
      </c>
      <c r="H146" s="17">
        <v>200335</v>
      </c>
    </row>
    <row r="147" spans="7:8" x14ac:dyDescent="0.5">
      <c r="G147" s="5" t="s">
        <v>549</v>
      </c>
      <c r="H147" s="17">
        <v>198045</v>
      </c>
    </row>
    <row r="148" spans="7:8" x14ac:dyDescent="0.5">
      <c r="G148" s="125">
        <v>44566</v>
      </c>
      <c r="H148" s="17">
        <v>181620</v>
      </c>
    </row>
    <row r="149" spans="7:8" x14ac:dyDescent="0.5">
      <c r="G149" s="125">
        <v>44568</v>
      </c>
      <c r="H149" s="17">
        <v>16425</v>
      </c>
    </row>
    <row r="150" spans="7:8" x14ac:dyDescent="0.5">
      <c r="G150" s="5" t="s">
        <v>550</v>
      </c>
      <c r="H150" s="17">
        <v>87360</v>
      </c>
    </row>
    <row r="151" spans="7:8" x14ac:dyDescent="0.5">
      <c r="G151" s="125">
        <v>44572</v>
      </c>
      <c r="H151" s="17">
        <v>87360</v>
      </c>
    </row>
    <row r="152" spans="7:8" x14ac:dyDescent="0.5">
      <c r="G152" s="5" t="s">
        <v>551</v>
      </c>
      <c r="H152" s="17">
        <v>75901</v>
      </c>
    </row>
    <row r="153" spans="7:8" x14ac:dyDescent="0.5">
      <c r="G153" s="125">
        <v>44579</v>
      </c>
      <c r="H153" s="17">
        <v>75901</v>
      </c>
    </row>
    <row r="154" spans="7:8" x14ac:dyDescent="0.5">
      <c r="G154" s="5" t="s">
        <v>552</v>
      </c>
      <c r="H154" s="17">
        <v>228730</v>
      </c>
    </row>
    <row r="155" spans="7:8" x14ac:dyDescent="0.5">
      <c r="G155" s="125">
        <v>44586</v>
      </c>
      <c r="H155" s="17">
        <v>228730</v>
      </c>
    </row>
    <row r="156" spans="7:8" x14ac:dyDescent="0.5">
      <c r="G156" s="5" t="s">
        <v>553</v>
      </c>
      <c r="H156" s="17">
        <v>80487</v>
      </c>
    </row>
    <row r="157" spans="7:8" x14ac:dyDescent="0.5">
      <c r="G157" s="125">
        <v>44592</v>
      </c>
      <c r="H157" s="17">
        <v>80487</v>
      </c>
    </row>
    <row r="158" spans="7:8" x14ac:dyDescent="0.5">
      <c r="G158" s="5" t="s">
        <v>554</v>
      </c>
      <c r="H158" s="17">
        <v>138984</v>
      </c>
    </row>
    <row r="159" spans="7:8" x14ac:dyDescent="0.5">
      <c r="G159" s="125">
        <v>44607</v>
      </c>
      <c r="H159" s="17">
        <v>120088</v>
      </c>
    </row>
    <row r="160" spans="7:8" x14ac:dyDescent="0.5">
      <c r="G160" s="125">
        <v>44608</v>
      </c>
      <c r="H160" s="17">
        <v>18896</v>
      </c>
    </row>
    <row r="161" spans="7:8" x14ac:dyDescent="0.5">
      <c r="G161" s="5" t="s">
        <v>555</v>
      </c>
      <c r="H161" s="17">
        <v>175712</v>
      </c>
    </row>
    <row r="162" spans="7:8" x14ac:dyDescent="0.5">
      <c r="G162" s="125">
        <v>44615</v>
      </c>
      <c r="H162" s="17">
        <v>71776</v>
      </c>
    </row>
    <row r="163" spans="7:8" x14ac:dyDescent="0.5">
      <c r="G163" s="125">
        <v>44617</v>
      </c>
      <c r="H163" s="17">
        <v>32566</v>
      </c>
    </row>
    <row r="164" spans="7:8" x14ac:dyDescent="0.5">
      <c r="G164" s="125">
        <v>44618</v>
      </c>
      <c r="H164" s="17">
        <v>71370</v>
      </c>
    </row>
    <row r="165" spans="7:8" x14ac:dyDescent="0.5">
      <c r="G165" s="5" t="s">
        <v>556</v>
      </c>
      <c r="H165" s="17">
        <v>21987</v>
      </c>
    </row>
    <row r="166" spans="7:8" x14ac:dyDescent="0.5">
      <c r="G166" s="125">
        <v>44620</v>
      </c>
      <c r="H166" s="17">
        <v>21987</v>
      </c>
    </row>
    <row r="167" spans="7:8" x14ac:dyDescent="0.5">
      <c r="G167" s="5" t="s">
        <v>557</v>
      </c>
      <c r="H167" s="17">
        <v>141655</v>
      </c>
    </row>
    <row r="168" spans="7:8" x14ac:dyDescent="0.5">
      <c r="G168" s="125">
        <v>44628</v>
      </c>
      <c r="H168" s="17">
        <v>72127</v>
      </c>
    </row>
    <row r="169" spans="7:8" x14ac:dyDescent="0.5">
      <c r="G169" s="125">
        <v>44629</v>
      </c>
      <c r="H169" s="17">
        <v>44723</v>
      </c>
    </row>
    <row r="170" spans="7:8" x14ac:dyDescent="0.5">
      <c r="G170" s="125">
        <v>44630</v>
      </c>
      <c r="H170" s="17">
        <v>24805</v>
      </c>
    </row>
    <row r="171" spans="7:8" x14ac:dyDescent="0.5">
      <c r="G171" s="5" t="s">
        <v>558</v>
      </c>
      <c r="H171" s="17">
        <v>1127566</v>
      </c>
    </row>
    <row r="172" spans="7:8" x14ac:dyDescent="0.5">
      <c r="G172" s="125">
        <v>44652</v>
      </c>
      <c r="H172" s="17">
        <v>1127566</v>
      </c>
    </row>
    <row r="173" spans="7:8" x14ac:dyDescent="0.5">
      <c r="G173" s="5" t="s">
        <v>559</v>
      </c>
      <c r="H173" s="17">
        <v>143222</v>
      </c>
    </row>
    <row r="174" spans="7:8" x14ac:dyDescent="0.5">
      <c r="G174" s="125">
        <v>44655</v>
      </c>
      <c r="H174" s="17">
        <v>96978</v>
      </c>
    </row>
    <row r="175" spans="7:8" x14ac:dyDescent="0.5">
      <c r="G175" s="125">
        <v>44657</v>
      </c>
      <c r="H175" s="17">
        <v>46244</v>
      </c>
    </row>
    <row r="176" spans="7:8" x14ac:dyDescent="0.5">
      <c r="G176" s="5" t="s">
        <v>560</v>
      </c>
      <c r="H176" s="17">
        <v>132018</v>
      </c>
    </row>
    <row r="177" spans="7:8" x14ac:dyDescent="0.5">
      <c r="G177" s="125">
        <v>44664</v>
      </c>
      <c r="H177" s="17">
        <v>132018</v>
      </c>
    </row>
    <row r="178" spans="7:8" x14ac:dyDescent="0.5">
      <c r="G178" s="5" t="s">
        <v>561</v>
      </c>
      <c r="H178" s="17">
        <v>27160</v>
      </c>
    </row>
    <row r="179" spans="7:8" x14ac:dyDescent="0.5">
      <c r="G179" s="125">
        <v>44678</v>
      </c>
      <c r="H179" s="17">
        <v>27160</v>
      </c>
    </row>
    <row r="180" spans="7:8" x14ac:dyDescent="0.5">
      <c r="G180" s="5" t="s">
        <v>562</v>
      </c>
      <c r="H180" s="17">
        <v>327276</v>
      </c>
    </row>
    <row r="181" spans="7:8" x14ac:dyDescent="0.5">
      <c r="G181" s="125">
        <v>44690</v>
      </c>
      <c r="H181" s="17">
        <v>259427</v>
      </c>
    </row>
    <row r="182" spans="7:8" x14ac:dyDescent="0.5">
      <c r="G182" s="125">
        <v>44692</v>
      </c>
      <c r="H182" s="17">
        <v>67849</v>
      </c>
    </row>
    <row r="183" spans="7:8" x14ac:dyDescent="0.5">
      <c r="G183" s="5" t="s">
        <v>563</v>
      </c>
      <c r="H183" s="17">
        <v>132765</v>
      </c>
    </row>
    <row r="184" spans="7:8" x14ac:dyDescent="0.5">
      <c r="G184" s="125">
        <v>44697</v>
      </c>
      <c r="H184" s="17">
        <v>70630</v>
      </c>
    </row>
    <row r="185" spans="7:8" x14ac:dyDescent="0.5">
      <c r="G185" s="125">
        <v>44699</v>
      </c>
      <c r="H185" s="17">
        <v>62135</v>
      </c>
    </row>
    <row r="186" spans="7:8" x14ac:dyDescent="0.5">
      <c r="G186" s="5" t="s">
        <v>564</v>
      </c>
      <c r="H186" s="17">
        <v>370457</v>
      </c>
    </row>
    <row r="187" spans="7:8" x14ac:dyDescent="0.5">
      <c r="G187" s="125">
        <v>44707</v>
      </c>
      <c r="H187" s="17">
        <v>370457</v>
      </c>
    </row>
    <row r="188" spans="7:8" x14ac:dyDescent="0.5">
      <c r="G188" s="5" t="s">
        <v>565</v>
      </c>
      <c r="H188" s="17">
        <v>96007</v>
      </c>
    </row>
    <row r="189" spans="7:8" x14ac:dyDescent="0.5">
      <c r="G189" s="125">
        <v>44714</v>
      </c>
      <c r="H189" s="17">
        <v>96007</v>
      </c>
    </row>
    <row r="190" spans="7:8" x14ac:dyDescent="0.5">
      <c r="G190" s="5" t="s">
        <v>566</v>
      </c>
      <c r="H190" s="17">
        <v>131287</v>
      </c>
    </row>
    <row r="191" spans="7:8" x14ac:dyDescent="0.5">
      <c r="G191" s="125">
        <v>44719</v>
      </c>
      <c r="H191" s="17">
        <v>48025</v>
      </c>
    </row>
    <row r="192" spans="7:8" x14ac:dyDescent="0.5">
      <c r="G192" s="125">
        <v>44720</v>
      </c>
      <c r="H192" s="17">
        <v>83262</v>
      </c>
    </row>
    <row r="193" spans="7:8" x14ac:dyDescent="0.5">
      <c r="G193" s="5" t="s">
        <v>567</v>
      </c>
      <c r="H193" s="17">
        <v>141173</v>
      </c>
    </row>
    <row r="194" spans="7:8" x14ac:dyDescent="0.5">
      <c r="G194" s="125">
        <v>44726</v>
      </c>
      <c r="H194" s="17">
        <v>73045</v>
      </c>
    </row>
    <row r="195" spans="7:8" x14ac:dyDescent="0.5">
      <c r="G195" s="125">
        <v>44727</v>
      </c>
      <c r="H195" s="17">
        <v>68128</v>
      </c>
    </row>
    <row r="196" spans="7:8" x14ac:dyDescent="0.5">
      <c r="G196" s="5" t="s">
        <v>568</v>
      </c>
      <c r="H196" s="17">
        <v>497510</v>
      </c>
    </row>
    <row r="197" spans="7:8" x14ac:dyDescent="0.5">
      <c r="G197" s="125">
        <v>44734</v>
      </c>
      <c r="H197" s="17">
        <v>69799</v>
      </c>
    </row>
    <row r="198" spans="7:8" x14ac:dyDescent="0.5">
      <c r="G198" s="125">
        <v>44735</v>
      </c>
      <c r="H198" s="17">
        <v>427711</v>
      </c>
    </row>
    <row r="199" spans="7:8" x14ac:dyDescent="0.5">
      <c r="G199" s="5" t="s">
        <v>569</v>
      </c>
      <c r="H199" s="17">
        <v>264487</v>
      </c>
    </row>
    <row r="200" spans="7:8" x14ac:dyDescent="0.5">
      <c r="G200" s="125">
        <v>44746</v>
      </c>
      <c r="H200" s="17">
        <v>67683</v>
      </c>
    </row>
    <row r="201" spans="7:8" x14ac:dyDescent="0.5">
      <c r="G201" s="125">
        <v>44748</v>
      </c>
      <c r="H201" s="17">
        <v>105576</v>
      </c>
    </row>
    <row r="202" spans="7:8" x14ac:dyDescent="0.5">
      <c r="G202" s="125">
        <v>44749</v>
      </c>
      <c r="H202" s="17">
        <v>91228</v>
      </c>
    </row>
    <row r="203" spans="7:8" x14ac:dyDescent="0.5">
      <c r="G203" s="5" t="s">
        <v>570</v>
      </c>
      <c r="H203" s="17">
        <v>20106</v>
      </c>
    </row>
    <row r="204" spans="7:8" x14ac:dyDescent="0.5">
      <c r="G204" s="125">
        <v>44756</v>
      </c>
      <c r="H204" s="17">
        <v>20106</v>
      </c>
    </row>
    <row r="205" spans="7:8" x14ac:dyDescent="0.5">
      <c r="G205" s="5" t="s">
        <v>571</v>
      </c>
      <c r="H205" s="17">
        <v>127251</v>
      </c>
    </row>
    <row r="206" spans="7:8" x14ac:dyDescent="0.5">
      <c r="G206" s="125">
        <v>44762</v>
      </c>
      <c r="H206" s="17">
        <v>56001</v>
      </c>
    </row>
    <row r="207" spans="7:8" x14ac:dyDescent="0.5">
      <c r="G207" s="125">
        <v>44763</v>
      </c>
      <c r="H207" s="17">
        <v>71250</v>
      </c>
    </row>
    <row r="208" spans="7:8" x14ac:dyDescent="0.5">
      <c r="G208" s="5" t="s">
        <v>572</v>
      </c>
      <c r="H208" s="17">
        <v>194918</v>
      </c>
    </row>
    <row r="209" spans="7:8" x14ac:dyDescent="0.5">
      <c r="G209" s="125">
        <v>44769</v>
      </c>
      <c r="H209" s="17">
        <v>194918</v>
      </c>
    </row>
    <row r="210" spans="7:8" x14ac:dyDescent="0.5">
      <c r="G210" s="5" t="s">
        <v>573</v>
      </c>
      <c r="H210" s="17">
        <v>426650</v>
      </c>
    </row>
    <row r="211" spans="7:8" x14ac:dyDescent="0.5">
      <c r="G211" s="125">
        <v>44774</v>
      </c>
      <c r="H211" s="17">
        <v>16556</v>
      </c>
    </row>
    <row r="212" spans="7:8" x14ac:dyDescent="0.5">
      <c r="G212" s="125">
        <v>44777</v>
      </c>
      <c r="H212" s="17">
        <v>410094</v>
      </c>
    </row>
    <row r="213" spans="7:8" x14ac:dyDescent="0.5">
      <c r="G213" s="5" t="s">
        <v>574</v>
      </c>
      <c r="H213" s="17">
        <v>40332</v>
      </c>
    </row>
    <row r="214" spans="7:8" x14ac:dyDescent="0.5">
      <c r="G214" s="125">
        <v>44783</v>
      </c>
      <c r="H214" s="17">
        <v>40332</v>
      </c>
    </row>
    <row r="215" spans="7:8" x14ac:dyDescent="0.5">
      <c r="G215" s="5" t="s">
        <v>575</v>
      </c>
      <c r="H215" s="17">
        <v>322099</v>
      </c>
    </row>
    <row r="216" spans="7:8" x14ac:dyDescent="0.5">
      <c r="G216" s="125">
        <v>44810</v>
      </c>
      <c r="H216" s="17">
        <v>87871</v>
      </c>
    </row>
    <row r="217" spans="7:8" x14ac:dyDescent="0.5">
      <c r="G217" s="125">
        <v>44811</v>
      </c>
      <c r="H217" s="17">
        <v>234228</v>
      </c>
    </row>
    <row r="218" spans="7:8" x14ac:dyDescent="0.5">
      <c r="G218" s="5" t="s">
        <v>576</v>
      </c>
      <c r="H218" s="17">
        <v>120711</v>
      </c>
    </row>
    <row r="219" spans="7:8" x14ac:dyDescent="0.5">
      <c r="G219" s="125">
        <v>44817</v>
      </c>
      <c r="H219" s="17">
        <v>65422</v>
      </c>
    </row>
    <row r="220" spans="7:8" x14ac:dyDescent="0.5">
      <c r="G220" s="125">
        <v>44818</v>
      </c>
      <c r="H220" s="17">
        <v>55289</v>
      </c>
    </row>
    <row r="221" spans="7:8" x14ac:dyDescent="0.5">
      <c r="G221" s="5" t="s">
        <v>577</v>
      </c>
      <c r="H221" s="17">
        <v>189725</v>
      </c>
    </row>
    <row r="222" spans="7:8" x14ac:dyDescent="0.5">
      <c r="G222" s="125">
        <v>44825</v>
      </c>
      <c r="H222" s="17">
        <v>189725</v>
      </c>
    </row>
    <row r="223" spans="7:8" x14ac:dyDescent="0.5">
      <c r="G223" s="5" t="s">
        <v>578</v>
      </c>
      <c r="H223" s="17">
        <v>249545</v>
      </c>
    </row>
    <row r="224" spans="7:8" x14ac:dyDescent="0.5">
      <c r="G224" s="125">
        <v>44830</v>
      </c>
      <c r="H224" s="17">
        <v>249545</v>
      </c>
    </row>
    <row r="225" spans="7:8" x14ac:dyDescent="0.5">
      <c r="G225" s="5" t="s">
        <v>579</v>
      </c>
      <c r="H225" s="17">
        <v>184284</v>
      </c>
    </row>
    <row r="226" spans="7:8" x14ac:dyDescent="0.5">
      <c r="G226" s="125">
        <v>44838</v>
      </c>
      <c r="H226" s="17">
        <v>104211</v>
      </c>
    </row>
    <row r="227" spans="7:8" x14ac:dyDescent="0.5">
      <c r="G227" s="125">
        <v>44841</v>
      </c>
      <c r="H227" s="17">
        <v>80073</v>
      </c>
    </row>
    <row r="228" spans="7:8" x14ac:dyDescent="0.5">
      <c r="G228" s="5" t="s">
        <v>580</v>
      </c>
      <c r="H228" s="17">
        <v>383396</v>
      </c>
    </row>
    <row r="229" spans="7:8" x14ac:dyDescent="0.5">
      <c r="G229" s="125">
        <v>44844</v>
      </c>
      <c r="H229" s="17">
        <v>14784</v>
      </c>
    </row>
    <row r="230" spans="7:8" x14ac:dyDescent="0.5">
      <c r="G230" s="125">
        <v>44845</v>
      </c>
      <c r="H230" s="17">
        <v>270662</v>
      </c>
    </row>
    <row r="231" spans="7:8" x14ac:dyDescent="0.5">
      <c r="G231" s="125">
        <v>44848</v>
      </c>
      <c r="H231" s="17">
        <v>97950</v>
      </c>
    </row>
    <row r="232" spans="7:8" x14ac:dyDescent="0.5">
      <c r="G232" s="5" t="s">
        <v>581</v>
      </c>
      <c r="H232" s="17">
        <v>146598</v>
      </c>
    </row>
    <row r="233" spans="7:8" x14ac:dyDescent="0.5">
      <c r="G233" s="125">
        <v>44851</v>
      </c>
      <c r="H233" s="17">
        <v>17127</v>
      </c>
    </row>
    <row r="234" spans="7:8" x14ac:dyDescent="0.5">
      <c r="G234" s="125">
        <v>44853</v>
      </c>
      <c r="H234" s="17">
        <v>68091</v>
      </c>
    </row>
    <row r="235" spans="7:8" x14ac:dyDescent="0.5">
      <c r="G235" s="125">
        <v>44854</v>
      </c>
      <c r="H235" s="17">
        <v>61380</v>
      </c>
    </row>
    <row r="236" spans="7:8" x14ac:dyDescent="0.5">
      <c r="G236" s="5" t="s">
        <v>582</v>
      </c>
      <c r="H236" s="17">
        <v>15201</v>
      </c>
    </row>
    <row r="237" spans="7:8" x14ac:dyDescent="0.5">
      <c r="G237" s="125">
        <v>44860</v>
      </c>
      <c r="H237" s="17">
        <v>15201</v>
      </c>
    </row>
    <row r="238" spans="7:8" x14ac:dyDescent="0.5">
      <c r="G238" s="5" t="s">
        <v>583</v>
      </c>
      <c r="H238" s="17">
        <v>385151</v>
      </c>
    </row>
    <row r="239" spans="7:8" x14ac:dyDescent="0.5">
      <c r="G239" s="125">
        <v>44867</v>
      </c>
      <c r="H239" s="17">
        <v>23025</v>
      </c>
    </row>
    <row r="240" spans="7:8" x14ac:dyDescent="0.5">
      <c r="G240" s="125">
        <v>44868</v>
      </c>
      <c r="H240" s="17">
        <v>342081</v>
      </c>
    </row>
    <row r="241" spans="7:8" x14ac:dyDescent="0.5">
      <c r="G241" s="125">
        <v>44869</v>
      </c>
      <c r="H241" s="17">
        <v>20045</v>
      </c>
    </row>
    <row r="242" spans="7:8" x14ac:dyDescent="0.5">
      <c r="G242" s="5" t="s">
        <v>584</v>
      </c>
      <c r="H242" s="17">
        <v>86024</v>
      </c>
    </row>
    <row r="243" spans="7:8" x14ac:dyDescent="0.5">
      <c r="G243" s="125">
        <v>44873</v>
      </c>
      <c r="H243" s="17">
        <v>86024</v>
      </c>
    </row>
    <row r="244" spans="7:8" x14ac:dyDescent="0.5">
      <c r="G244" s="5" t="s">
        <v>585</v>
      </c>
      <c r="H244" s="17">
        <v>251212</v>
      </c>
    </row>
    <row r="245" spans="7:8" x14ac:dyDescent="0.5">
      <c r="G245" s="125">
        <v>44879</v>
      </c>
      <c r="H245" s="17">
        <v>95119</v>
      </c>
    </row>
    <row r="246" spans="7:8" x14ac:dyDescent="0.5">
      <c r="G246" s="125">
        <v>44880</v>
      </c>
      <c r="H246" s="17">
        <v>70047</v>
      </c>
    </row>
    <row r="247" spans="7:8" x14ac:dyDescent="0.5">
      <c r="G247" s="125">
        <v>44884</v>
      </c>
      <c r="H247" s="17">
        <v>86046</v>
      </c>
    </row>
    <row r="248" spans="7:8" x14ac:dyDescent="0.5">
      <c r="G248" s="5" t="s">
        <v>586</v>
      </c>
      <c r="H248" s="17">
        <v>274447</v>
      </c>
    </row>
    <row r="249" spans="7:8" x14ac:dyDescent="0.5">
      <c r="G249" s="125">
        <v>44887</v>
      </c>
      <c r="H249" s="17">
        <v>274447</v>
      </c>
    </row>
    <row r="250" spans="7:8" x14ac:dyDescent="0.5">
      <c r="G250" s="5" t="s">
        <v>587</v>
      </c>
      <c r="H250" s="17">
        <v>1254523</v>
      </c>
    </row>
    <row r="251" spans="7:8" x14ac:dyDescent="0.5">
      <c r="G251" s="125">
        <v>44893</v>
      </c>
      <c r="H251" s="17">
        <v>496575</v>
      </c>
    </row>
    <row r="252" spans="7:8" x14ac:dyDescent="0.5">
      <c r="G252" s="125">
        <v>44894</v>
      </c>
      <c r="H252" s="17">
        <v>16292</v>
      </c>
    </row>
    <row r="253" spans="7:8" x14ac:dyDescent="0.5">
      <c r="G253" s="125">
        <v>44897</v>
      </c>
      <c r="H253" s="17">
        <v>741656</v>
      </c>
    </row>
    <row r="254" spans="7:8" x14ac:dyDescent="0.5">
      <c r="G254" s="5" t="s">
        <v>588</v>
      </c>
      <c r="H254" s="17">
        <v>385924</v>
      </c>
    </row>
    <row r="255" spans="7:8" x14ac:dyDescent="0.5">
      <c r="G255" s="125">
        <v>44901</v>
      </c>
      <c r="H255" s="17">
        <v>34696</v>
      </c>
    </row>
    <row r="256" spans="7:8" x14ac:dyDescent="0.5">
      <c r="G256" s="125">
        <v>44903</v>
      </c>
      <c r="H256" s="17">
        <v>215727</v>
      </c>
    </row>
    <row r="257" spans="7:8" x14ac:dyDescent="0.5">
      <c r="G257" s="125">
        <v>44904</v>
      </c>
      <c r="H257" s="17">
        <v>135501</v>
      </c>
    </row>
    <row r="258" spans="7:8" x14ac:dyDescent="0.5">
      <c r="G258" s="5" t="s">
        <v>589</v>
      </c>
      <c r="H258" s="17">
        <v>331399</v>
      </c>
    </row>
    <row r="259" spans="7:8" x14ac:dyDescent="0.5">
      <c r="G259" s="125">
        <v>44908</v>
      </c>
      <c r="H259" s="17">
        <v>87319</v>
      </c>
    </row>
    <row r="260" spans="7:8" x14ac:dyDescent="0.5">
      <c r="G260" s="125">
        <v>44909</v>
      </c>
      <c r="H260" s="17">
        <v>82004</v>
      </c>
    </row>
    <row r="261" spans="7:8" x14ac:dyDescent="0.5">
      <c r="G261" s="125">
        <v>44912</v>
      </c>
      <c r="H261" s="17">
        <v>162076</v>
      </c>
    </row>
    <row r="262" spans="7:8" x14ac:dyDescent="0.5">
      <c r="G262" s="5" t="s">
        <v>590</v>
      </c>
      <c r="H262" s="17">
        <v>439348</v>
      </c>
    </row>
    <row r="263" spans="7:8" x14ac:dyDescent="0.5">
      <c r="G263" s="125">
        <v>44914</v>
      </c>
      <c r="H263" s="17">
        <v>74283</v>
      </c>
    </row>
    <row r="264" spans="7:8" x14ac:dyDescent="0.5">
      <c r="G264" s="125">
        <v>44915</v>
      </c>
      <c r="H264" s="17">
        <v>299749</v>
      </c>
    </row>
    <row r="265" spans="7:8" x14ac:dyDescent="0.5">
      <c r="G265" s="125">
        <v>44916</v>
      </c>
      <c r="H265" s="17">
        <v>65316</v>
      </c>
    </row>
    <row r="266" spans="7:8" x14ac:dyDescent="0.5">
      <c r="G266" s="5" t="s">
        <v>591</v>
      </c>
      <c r="H266" s="17">
        <v>223890</v>
      </c>
    </row>
    <row r="267" spans="7:8" x14ac:dyDescent="0.5">
      <c r="G267" s="125">
        <v>44923</v>
      </c>
      <c r="H267" s="17">
        <v>137310</v>
      </c>
    </row>
    <row r="268" spans="7:8" x14ac:dyDescent="0.5">
      <c r="G268" s="125">
        <v>44925</v>
      </c>
      <c r="H268" s="17">
        <v>32784</v>
      </c>
    </row>
    <row r="269" spans="7:8" x14ac:dyDescent="0.5">
      <c r="G269" s="125">
        <v>44926</v>
      </c>
      <c r="H269" s="17">
        <v>53796</v>
      </c>
    </row>
    <row r="270" spans="7:8" x14ac:dyDescent="0.5">
      <c r="G270" s="5" t="s">
        <v>457</v>
      </c>
      <c r="H270" s="17">
        <v>157016</v>
      </c>
    </row>
    <row r="271" spans="7:8" x14ac:dyDescent="0.5">
      <c r="G271" s="125">
        <v>44929</v>
      </c>
      <c r="H271" s="17">
        <v>157016</v>
      </c>
    </row>
    <row r="272" spans="7:8" x14ac:dyDescent="0.5">
      <c r="G272" s="5" t="s">
        <v>458</v>
      </c>
      <c r="H272" s="17">
        <v>74746</v>
      </c>
    </row>
    <row r="273" spans="7:8" x14ac:dyDescent="0.5">
      <c r="G273" s="125">
        <v>44938</v>
      </c>
      <c r="H273" s="17">
        <v>13307</v>
      </c>
    </row>
    <row r="274" spans="7:8" x14ac:dyDescent="0.5">
      <c r="G274" s="125">
        <v>44940</v>
      </c>
      <c r="H274" s="17">
        <v>61439</v>
      </c>
    </row>
    <row r="275" spans="7:8" x14ac:dyDescent="0.5">
      <c r="G275" s="5" t="s">
        <v>459</v>
      </c>
      <c r="H275" s="17">
        <v>234157</v>
      </c>
    </row>
    <row r="276" spans="7:8" x14ac:dyDescent="0.5">
      <c r="G276" s="125">
        <v>44941</v>
      </c>
      <c r="H276" s="17">
        <v>234157</v>
      </c>
    </row>
    <row r="277" spans="7:8" x14ac:dyDescent="0.5">
      <c r="G277" s="5" t="s">
        <v>460</v>
      </c>
      <c r="H277" s="17">
        <v>71631</v>
      </c>
    </row>
    <row r="278" spans="7:8" x14ac:dyDescent="0.5">
      <c r="G278" s="125">
        <v>44950</v>
      </c>
      <c r="H278" s="17">
        <v>24843</v>
      </c>
    </row>
    <row r="279" spans="7:8" x14ac:dyDescent="0.5">
      <c r="G279" s="125">
        <v>44951</v>
      </c>
      <c r="H279" s="17">
        <v>46788</v>
      </c>
    </row>
    <row r="280" spans="7:8" x14ac:dyDescent="0.5">
      <c r="G280" s="5" t="s">
        <v>461</v>
      </c>
      <c r="H280" s="17">
        <v>177159</v>
      </c>
    </row>
    <row r="281" spans="7:8" x14ac:dyDescent="0.5">
      <c r="G281" s="125">
        <v>44958</v>
      </c>
      <c r="H281" s="17">
        <v>177159</v>
      </c>
    </row>
    <row r="282" spans="7:8" x14ac:dyDescent="0.5">
      <c r="G282" s="5" t="s">
        <v>462</v>
      </c>
      <c r="H282" s="17">
        <v>98452</v>
      </c>
    </row>
    <row r="283" spans="7:8" x14ac:dyDescent="0.5">
      <c r="G283" s="125">
        <v>44965</v>
      </c>
      <c r="H283" s="17">
        <v>98452</v>
      </c>
    </row>
    <row r="284" spans="7:8" x14ac:dyDescent="0.5">
      <c r="G284" s="5" t="s">
        <v>463</v>
      </c>
      <c r="H284" s="17">
        <v>194461</v>
      </c>
    </row>
    <row r="285" spans="7:8" x14ac:dyDescent="0.5">
      <c r="G285" s="125">
        <v>44972</v>
      </c>
      <c r="H285" s="17">
        <v>136791</v>
      </c>
    </row>
    <row r="286" spans="7:8" x14ac:dyDescent="0.5">
      <c r="G286" s="125">
        <v>44973</v>
      </c>
      <c r="H286" s="17">
        <v>57670</v>
      </c>
    </row>
    <row r="287" spans="7:8" x14ac:dyDescent="0.5">
      <c r="G287" s="5" t="s">
        <v>464</v>
      </c>
      <c r="H287" s="17">
        <v>340596</v>
      </c>
    </row>
    <row r="288" spans="7:8" x14ac:dyDescent="0.5">
      <c r="G288" s="125">
        <v>44993</v>
      </c>
      <c r="H288" s="17">
        <v>51708</v>
      </c>
    </row>
    <row r="289" spans="7:8" x14ac:dyDescent="0.5">
      <c r="G289" s="125">
        <v>44994</v>
      </c>
      <c r="H289" s="17">
        <v>288888</v>
      </c>
    </row>
    <row r="290" spans="7:8" x14ac:dyDescent="0.5">
      <c r="G290" s="5" t="s">
        <v>465</v>
      </c>
      <c r="H290" s="17">
        <v>242589</v>
      </c>
    </row>
    <row r="291" spans="7:8" x14ac:dyDescent="0.5">
      <c r="G291" s="125">
        <v>44999</v>
      </c>
      <c r="H291" s="17">
        <v>72408</v>
      </c>
    </row>
    <row r="292" spans="7:8" x14ac:dyDescent="0.5">
      <c r="G292" s="125">
        <v>45000</v>
      </c>
      <c r="H292" s="17">
        <v>37346</v>
      </c>
    </row>
    <row r="293" spans="7:8" x14ac:dyDescent="0.5">
      <c r="G293" s="125">
        <v>45001</v>
      </c>
      <c r="H293" s="17">
        <v>132835</v>
      </c>
    </row>
    <row r="294" spans="7:8" x14ac:dyDescent="0.5">
      <c r="G294" s="5" t="s">
        <v>466</v>
      </c>
      <c r="H294" s="17">
        <v>65904</v>
      </c>
    </row>
    <row r="295" spans="7:8" x14ac:dyDescent="0.5">
      <c r="G295" s="125">
        <v>45006</v>
      </c>
      <c r="H295" s="17">
        <v>65904</v>
      </c>
    </row>
    <row r="296" spans="7:8" x14ac:dyDescent="0.5">
      <c r="G296" s="5" t="s">
        <v>467</v>
      </c>
      <c r="H296" s="17">
        <v>272943</v>
      </c>
    </row>
    <row r="297" spans="7:8" x14ac:dyDescent="0.5">
      <c r="G297" s="125">
        <v>45022</v>
      </c>
      <c r="H297" s="17">
        <v>272943</v>
      </c>
    </row>
    <row r="298" spans="7:8" x14ac:dyDescent="0.5">
      <c r="G298" s="5" t="s">
        <v>468</v>
      </c>
      <c r="H298" s="17">
        <v>73758</v>
      </c>
    </row>
    <row r="299" spans="7:8" x14ac:dyDescent="0.5">
      <c r="G299" s="125">
        <v>45029</v>
      </c>
      <c r="H299" s="17">
        <v>25000</v>
      </c>
    </row>
    <row r="300" spans="7:8" x14ac:dyDescent="0.5">
      <c r="G300" s="125">
        <v>45031</v>
      </c>
      <c r="H300" s="17">
        <v>48758</v>
      </c>
    </row>
    <row r="301" spans="7:8" x14ac:dyDescent="0.5">
      <c r="G301" s="5" t="s">
        <v>469</v>
      </c>
      <c r="H301" s="17">
        <v>26804</v>
      </c>
    </row>
    <row r="302" spans="7:8" x14ac:dyDescent="0.5">
      <c r="G302" s="125">
        <v>45051</v>
      </c>
      <c r="H302" s="17">
        <v>26804</v>
      </c>
    </row>
    <row r="303" spans="7:8" x14ac:dyDescent="0.5">
      <c r="G303" s="5" t="s">
        <v>470</v>
      </c>
      <c r="H303" s="17">
        <v>244506</v>
      </c>
    </row>
    <row r="304" spans="7:8" x14ac:dyDescent="0.5">
      <c r="G304" s="125">
        <v>45056</v>
      </c>
      <c r="H304" s="17">
        <v>43061</v>
      </c>
    </row>
    <row r="305" spans="7:8" x14ac:dyDescent="0.5">
      <c r="G305" s="125">
        <v>45057</v>
      </c>
      <c r="H305" s="17">
        <v>77970</v>
      </c>
    </row>
    <row r="306" spans="7:8" x14ac:dyDescent="0.5">
      <c r="G306" s="125">
        <v>45058</v>
      </c>
      <c r="H306" s="17">
        <v>123475</v>
      </c>
    </row>
    <row r="307" spans="7:8" x14ac:dyDescent="0.5">
      <c r="G307" s="5" t="s">
        <v>471</v>
      </c>
      <c r="H307" s="17">
        <v>180870</v>
      </c>
    </row>
    <row r="308" spans="7:8" x14ac:dyDescent="0.5">
      <c r="G308" s="125">
        <v>45062</v>
      </c>
      <c r="H308" s="17">
        <v>77233</v>
      </c>
    </row>
    <row r="309" spans="7:8" x14ac:dyDescent="0.5">
      <c r="G309" s="125">
        <v>45064</v>
      </c>
      <c r="H309" s="17">
        <v>103637</v>
      </c>
    </row>
    <row r="310" spans="7:8" x14ac:dyDescent="0.5">
      <c r="G310" s="5" t="s">
        <v>472</v>
      </c>
      <c r="H310" s="17">
        <v>128060</v>
      </c>
    </row>
    <row r="311" spans="7:8" x14ac:dyDescent="0.5">
      <c r="G311" s="125">
        <v>45078</v>
      </c>
      <c r="H311" s="17">
        <v>95150</v>
      </c>
    </row>
    <row r="312" spans="7:8" x14ac:dyDescent="0.5">
      <c r="G312" s="125">
        <v>45079</v>
      </c>
      <c r="H312" s="17">
        <v>32910</v>
      </c>
    </row>
    <row r="313" spans="7:8" x14ac:dyDescent="0.5">
      <c r="G313" s="5" t="s">
        <v>473</v>
      </c>
      <c r="H313" s="17">
        <v>131514</v>
      </c>
    </row>
    <row r="314" spans="7:8" x14ac:dyDescent="0.5">
      <c r="G314" s="125">
        <v>45085</v>
      </c>
      <c r="H314" s="17">
        <v>131514</v>
      </c>
    </row>
    <row r="315" spans="7:8" x14ac:dyDescent="0.5">
      <c r="G315" s="5" t="s">
        <v>474</v>
      </c>
      <c r="H315" s="17">
        <v>142867</v>
      </c>
    </row>
    <row r="316" spans="7:8" x14ac:dyDescent="0.5">
      <c r="G316" s="125">
        <v>45092</v>
      </c>
      <c r="H316" s="17">
        <v>142867</v>
      </c>
    </row>
    <row r="317" spans="7:8" x14ac:dyDescent="0.5">
      <c r="G317" s="5" t="s">
        <v>475</v>
      </c>
      <c r="H317" s="17">
        <v>126802</v>
      </c>
    </row>
    <row r="318" spans="7:8" x14ac:dyDescent="0.5">
      <c r="G318" s="125">
        <v>45099</v>
      </c>
      <c r="H318" s="17">
        <v>96033</v>
      </c>
    </row>
    <row r="319" spans="7:8" x14ac:dyDescent="0.5">
      <c r="G319" s="125">
        <v>45101</v>
      </c>
      <c r="H319" s="17">
        <v>30769</v>
      </c>
    </row>
    <row r="320" spans="7:8" x14ac:dyDescent="0.5">
      <c r="G320" s="5" t="s">
        <v>476</v>
      </c>
      <c r="H320" s="17">
        <v>348859</v>
      </c>
    </row>
    <row r="321" spans="7:8" x14ac:dyDescent="0.5">
      <c r="G321" s="125">
        <v>45105</v>
      </c>
      <c r="H321" s="17">
        <v>95931</v>
      </c>
    </row>
    <row r="322" spans="7:8" x14ac:dyDescent="0.5">
      <c r="G322" s="125">
        <v>45106</v>
      </c>
      <c r="H322" s="17">
        <v>162329</v>
      </c>
    </row>
    <row r="323" spans="7:8" x14ac:dyDescent="0.5">
      <c r="G323" s="125">
        <v>45107</v>
      </c>
      <c r="H323" s="17">
        <v>90599</v>
      </c>
    </row>
    <row r="324" spans="7:8" x14ac:dyDescent="0.5">
      <c r="G324" s="5" t="s">
        <v>477</v>
      </c>
      <c r="H324" s="17">
        <v>244037</v>
      </c>
    </row>
    <row r="325" spans="7:8" x14ac:dyDescent="0.5">
      <c r="G325" s="125">
        <v>45113</v>
      </c>
      <c r="H325" s="17">
        <v>147828</v>
      </c>
    </row>
    <row r="326" spans="7:8" x14ac:dyDescent="0.5">
      <c r="G326" s="125">
        <v>45114</v>
      </c>
      <c r="H326" s="17">
        <v>96209</v>
      </c>
    </row>
    <row r="327" spans="7:8" x14ac:dyDescent="0.5">
      <c r="G327" s="5" t="s">
        <v>478</v>
      </c>
      <c r="H327" s="17">
        <v>283849</v>
      </c>
    </row>
    <row r="328" spans="7:8" x14ac:dyDescent="0.5">
      <c r="G328" s="125">
        <v>45120</v>
      </c>
      <c r="H328" s="17">
        <v>61156</v>
      </c>
    </row>
    <row r="329" spans="7:8" x14ac:dyDescent="0.5">
      <c r="G329" s="125">
        <v>45121</v>
      </c>
      <c r="H329" s="17">
        <v>222693</v>
      </c>
    </row>
    <row r="330" spans="7:8" x14ac:dyDescent="0.5">
      <c r="G330" s="5" t="s">
        <v>479</v>
      </c>
      <c r="H330" s="17">
        <v>201994</v>
      </c>
    </row>
    <row r="331" spans="7:8" x14ac:dyDescent="0.5">
      <c r="G331" s="125">
        <v>45133</v>
      </c>
      <c r="H331" s="17">
        <v>135247</v>
      </c>
    </row>
    <row r="332" spans="7:8" x14ac:dyDescent="0.5">
      <c r="G332" s="125">
        <v>45134</v>
      </c>
      <c r="H332" s="17">
        <v>66747</v>
      </c>
    </row>
    <row r="333" spans="7:8" x14ac:dyDescent="0.5">
      <c r="G333" s="5" t="s">
        <v>480</v>
      </c>
      <c r="H333" s="17">
        <v>162220</v>
      </c>
    </row>
    <row r="334" spans="7:8" x14ac:dyDescent="0.5">
      <c r="G334" s="125">
        <v>45139</v>
      </c>
      <c r="H334" s="17">
        <v>14378</v>
      </c>
    </row>
    <row r="335" spans="7:8" x14ac:dyDescent="0.5">
      <c r="G335" s="125">
        <v>45142</v>
      </c>
      <c r="H335" s="17">
        <v>147842</v>
      </c>
    </row>
    <row r="336" spans="7:8" x14ac:dyDescent="0.5">
      <c r="G336" s="5" t="s">
        <v>481</v>
      </c>
      <c r="H336" s="17">
        <v>449263</v>
      </c>
    </row>
    <row r="337" spans="7:8" x14ac:dyDescent="0.5">
      <c r="G337" s="125">
        <v>45146</v>
      </c>
      <c r="H337" s="17">
        <v>21385</v>
      </c>
    </row>
    <row r="338" spans="7:8" x14ac:dyDescent="0.5">
      <c r="G338" s="125">
        <v>45148</v>
      </c>
      <c r="H338" s="17">
        <v>122608</v>
      </c>
    </row>
    <row r="339" spans="7:8" x14ac:dyDescent="0.5">
      <c r="G339" s="125">
        <v>45150</v>
      </c>
      <c r="H339" s="17">
        <v>305270</v>
      </c>
    </row>
    <row r="340" spans="7:8" x14ac:dyDescent="0.5">
      <c r="G340" s="5" t="s">
        <v>482</v>
      </c>
      <c r="H340" s="17">
        <v>103309</v>
      </c>
    </row>
    <row r="341" spans="7:8" x14ac:dyDescent="0.5">
      <c r="G341" s="125">
        <v>45157</v>
      </c>
      <c r="H341" s="17">
        <v>103309</v>
      </c>
    </row>
    <row r="342" spans="7:8" x14ac:dyDescent="0.5">
      <c r="G342" s="5" t="s">
        <v>483</v>
      </c>
      <c r="H342" s="17">
        <v>48278</v>
      </c>
    </row>
    <row r="343" spans="7:8" x14ac:dyDescent="0.5">
      <c r="G343" s="125">
        <v>45161</v>
      </c>
      <c r="H343" s="17">
        <v>48278</v>
      </c>
    </row>
    <row r="344" spans="7:8" x14ac:dyDescent="0.5">
      <c r="G344" s="5" t="s">
        <v>484</v>
      </c>
      <c r="H344" s="17">
        <v>644562</v>
      </c>
    </row>
    <row r="345" spans="7:8" x14ac:dyDescent="0.5">
      <c r="G345" s="125">
        <v>45175</v>
      </c>
      <c r="H345" s="17">
        <v>84260</v>
      </c>
    </row>
    <row r="346" spans="7:8" x14ac:dyDescent="0.5">
      <c r="G346" s="125">
        <v>45176</v>
      </c>
      <c r="H346" s="17">
        <v>376907</v>
      </c>
    </row>
    <row r="347" spans="7:8" x14ac:dyDescent="0.5">
      <c r="G347" s="125">
        <v>45177</v>
      </c>
      <c r="H347" s="17">
        <v>183395</v>
      </c>
    </row>
    <row r="348" spans="7:8" x14ac:dyDescent="0.5">
      <c r="G348" s="5" t="s">
        <v>485</v>
      </c>
      <c r="H348" s="17">
        <v>550607</v>
      </c>
    </row>
    <row r="349" spans="7:8" x14ac:dyDescent="0.5">
      <c r="G349" s="125">
        <v>45182</v>
      </c>
      <c r="H349" s="17">
        <v>137661</v>
      </c>
    </row>
    <row r="350" spans="7:8" x14ac:dyDescent="0.5">
      <c r="G350" s="125">
        <v>45183</v>
      </c>
      <c r="H350" s="17">
        <v>276831</v>
      </c>
    </row>
    <row r="351" spans="7:8" x14ac:dyDescent="0.5">
      <c r="G351" s="125">
        <v>45184</v>
      </c>
      <c r="H351" s="17">
        <v>90387</v>
      </c>
    </row>
    <row r="352" spans="7:8" x14ac:dyDescent="0.5">
      <c r="G352" s="125">
        <v>45185</v>
      </c>
      <c r="H352" s="17">
        <v>45728</v>
      </c>
    </row>
    <row r="353" spans="7:8" x14ac:dyDescent="0.5">
      <c r="G353" s="5" t="s">
        <v>486</v>
      </c>
      <c r="H353" s="17">
        <v>46853</v>
      </c>
    </row>
    <row r="354" spans="7:8" x14ac:dyDescent="0.5">
      <c r="G354" s="125">
        <v>45190</v>
      </c>
      <c r="H354" s="17">
        <v>46853</v>
      </c>
    </row>
    <row r="355" spans="7:8" x14ac:dyDescent="0.5">
      <c r="G355" s="5" t="s">
        <v>487</v>
      </c>
      <c r="H355" s="17">
        <v>304841</v>
      </c>
    </row>
    <row r="356" spans="7:8" x14ac:dyDescent="0.5">
      <c r="G356" s="125">
        <v>45195</v>
      </c>
      <c r="H356" s="17">
        <v>279592</v>
      </c>
    </row>
    <row r="357" spans="7:8" x14ac:dyDescent="0.5">
      <c r="G357" s="125">
        <v>45197</v>
      </c>
      <c r="H357" s="17">
        <v>25249</v>
      </c>
    </row>
    <row r="358" spans="7:8" x14ac:dyDescent="0.5">
      <c r="G358" s="5" t="s">
        <v>488</v>
      </c>
      <c r="H358" s="17">
        <v>560820</v>
      </c>
    </row>
    <row r="359" spans="7:8" x14ac:dyDescent="0.5">
      <c r="G359" s="125">
        <v>45200</v>
      </c>
      <c r="H359" s="17">
        <v>86327</v>
      </c>
    </row>
    <row r="360" spans="7:8" x14ac:dyDescent="0.5">
      <c r="G360" s="125">
        <v>45203</v>
      </c>
      <c r="H360" s="17">
        <v>474493</v>
      </c>
    </row>
    <row r="361" spans="7:8" x14ac:dyDescent="0.5">
      <c r="G361" s="5" t="s">
        <v>489</v>
      </c>
      <c r="H361" s="17">
        <v>424426</v>
      </c>
    </row>
    <row r="362" spans="7:8" x14ac:dyDescent="0.5">
      <c r="G362" s="125">
        <v>45209</v>
      </c>
      <c r="H362" s="17">
        <v>112172</v>
      </c>
    </row>
    <row r="363" spans="7:8" x14ac:dyDescent="0.5">
      <c r="G363" s="125">
        <v>45210</v>
      </c>
      <c r="H363" s="17">
        <v>229440</v>
      </c>
    </row>
    <row r="364" spans="7:8" x14ac:dyDescent="0.5">
      <c r="G364" s="125">
        <v>45212</v>
      </c>
      <c r="H364" s="17">
        <v>82814</v>
      </c>
    </row>
    <row r="365" spans="7:8" x14ac:dyDescent="0.5">
      <c r="G365" s="5" t="s">
        <v>490</v>
      </c>
      <c r="H365" s="17">
        <v>197226</v>
      </c>
    </row>
    <row r="366" spans="7:8" x14ac:dyDescent="0.5">
      <c r="G366" s="125">
        <v>45216</v>
      </c>
      <c r="H366" s="17">
        <v>108554</v>
      </c>
    </row>
    <row r="367" spans="7:8" x14ac:dyDescent="0.5">
      <c r="G367" s="125">
        <v>45220</v>
      </c>
      <c r="H367" s="17">
        <v>88672</v>
      </c>
    </row>
    <row r="368" spans="7:8" x14ac:dyDescent="0.5">
      <c r="G368" s="5" t="s">
        <v>491</v>
      </c>
      <c r="H368" s="17">
        <v>511803</v>
      </c>
    </row>
    <row r="369" spans="7:8" x14ac:dyDescent="0.5">
      <c r="G369" s="125">
        <v>45224</v>
      </c>
      <c r="H369" s="17">
        <v>154291</v>
      </c>
    </row>
    <row r="370" spans="7:8" x14ac:dyDescent="0.5">
      <c r="G370" s="125">
        <v>45227</v>
      </c>
      <c r="H370" s="17">
        <v>357512</v>
      </c>
    </row>
    <row r="371" spans="7:8" x14ac:dyDescent="0.5">
      <c r="G371" s="5" t="s">
        <v>492</v>
      </c>
      <c r="H371" s="17">
        <v>313245</v>
      </c>
    </row>
    <row r="372" spans="7:8" x14ac:dyDescent="0.5">
      <c r="G372" s="125">
        <v>45230</v>
      </c>
      <c r="H372" s="17">
        <v>161881</v>
      </c>
    </row>
    <row r="373" spans="7:8" x14ac:dyDescent="0.5">
      <c r="G373" s="125">
        <v>45231</v>
      </c>
      <c r="H373" s="17">
        <v>38999</v>
      </c>
    </row>
    <row r="374" spans="7:8" x14ac:dyDescent="0.5">
      <c r="G374" s="125">
        <v>45233</v>
      </c>
      <c r="H374" s="17">
        <v>112365</v>
      </c>
    </row>
    <row r="375" spans="7:8" x14ac:dyDescent="0.5">
      <c r="G375" s="5" t="s">
        <v>493</v>
      </c>
      <c r="H375" s="17">
        <v>148915</v>
      </c>
    </row>
    <row r="376" spans="7:8" x14ac:dyDescent="0.5">
      <c r="G376" s="125">
        <v>45241</v>
      </c>
      <c r="H376" s="17">
        <v>148915</v>
      </c>
    </row>
    <row r="377" spans="7:8" x14ac:dyDescent="0.5">
      <c r="G377" s="5" t="s">
        <v>494</v>
      </c>
      <c r="H377" s="17">
        <v>408658</v>
      </c>
    </row>
    <row r="378" spans="7:8" x14ac:dyDescent="0.5">
      <c r="G378" s="125">
        <v>45244</v>
      </c>
      <c r="H378" s="17">
        <v>193020</v>
      </c>
    </row>
    <row r="379" spans="7:8" x14ac:dyDescent="0.5">
      <c r="G379" s="125">
        <v>45245</v>
      </c>
      <c r="H379" s="17">
        <v>160348</v>
      </c>
    </row>
    <row r="380" spans="7:8" x14ac:dyDescent="0.5">
      <c r="G380" s="125">
        <v>45247</v>
      </c>
      <c r="H380" s="17">
        <v>55290</v>
      </c>
    </row>
    <row r="381" spans="7:8" x14ac:dyDescent="0.5">
      <c r="G381" s="5" t="s">
        <v>495</v>
      </c>
      <c r="H381" s="17">
        <v>235875</v>
      </c>
    </row>
    <row r="382" spans="7:8" x14ac:dyDescent="0.5">
      <c r="G382" s="125">
        <v>45249</v>
      </c>
      <c r="H382" s="17">
        <v>65052</v>
      </c>
    </row>
    <row r="383" spans="7:8" x14ac:dyDescent="0.5">
      <c r="G383" s="125">
        <v>45252</v>
      </c>
      <c r="H383" s="17">
        <v>99542</v>
      </c>
    </row>
    <row r="384" spans="7:8" x14ac:dyDescent="0.5">
      <c r="G384" s="125">
        <v>45254</v>
      </c>
      <c r="H384" s="17">
        <v>71281</v>
      </c>
    </row>
    <row r="385" spans="7:8" x14ac:dyDescent="0.5">
      <c r="G385" s="5" t="s">
        <v>496</v>
      </c>
      <c r="H385" s="17">
        <v>989786</v>
      </c>
    </row>
    <row r="386" spans="7:8" x14ac:dyDescent="0.5">
      <c r="G386" s="125">
        <v>45258</v>
      </c>
      <c r="H386" s="17">
        <v>633312</v>
      </c>
    </row>
    <row r="387" spans="7:8" x14ac:dyDescent="0.5">
      <c r="G387" s="125">
        <v>45259</v>
      </c>
      <c r="H387" s="17">
        <v>20830</v>
      </c>
    </row>
    <row r="388" spans="7:8" x14ac:dyDescent="0.5">
      <c r="G388" s="125">
        <v>45261</v>
      </c>
      <c r="H388" s="17">
        <v>335644</v>
      </c>
    </row>
    <row r="389" spans="7:8" x14ac:dyDescent="0.5">
      <c r="G389" s="5" t="s">
        <v>497</v>
      </c>
      <c r="H389" s="17">
        <v>124836</v>
      </c>
    </row>
    <row r="390" spans="7:8" x14ac:dyDescent="0.5">
      <c r="G390" s="125">
        <v>45268</v>
      </c>
      <c r="H390" s="17">
        <v>124836</v>
      </c>
    </row>
    <row r="391" spans="7:8" x14ac:dyDescent="0.5">
      <c r="G391" s="5" t="s">
        <v>498</v>
      </c>
      <c r="H391" s="17">
        <v>99101</v>
      </c>
    </row>
    <row r="392" spans="7:8" x14ac:dyDescent="0.5">
      <c r="G392" s="125">
        <v>45274</v>
      </c>
      <c r="H392" s="17">
        <v>99101</v>
      </c>
    </row>
    <row r="393" spans="7:8" x14ac:dyDescent="0.5">
      <c r="G393" s="5" t="s">
        <v>499</v>
      </c>
      <c r="H393" s="17">
        <v>420085</v>
      </c>
    </row>
    <row r="394" spans="7:8" x14ac:dyDescent="0.5">
      <c r="G394" s="125">
        <v>45279</v>
      </c>
      <c r="H394" s="17">
        <v>87911</v>
      </c>
    </row>
    <row r="395" spans="7:8" x14ac:dyDescent="0.5">
      <c r="G395" s="125">
        <v>45280</v>
      </c>
      <c r="H395" s="17">
        <v>183641</v>
      </c>
    </row>
    <row r="396" spans="7:8" x14ac:dyDescent="0.5">
      <c r="G396" s="125">
        <v>45281</v>
      </c>
      <c r="H396" s="17">
        <v>29923</v>
      </c>
    </row>
    <row r="397" spans="7:8" x14ac:dyDescent="0.5">
      <c r="G397" s="125">
        <v>45282</v>
      </c>
      <c r="H397" s="17">
        <v>101580</v>
      </c>
    </row>
    <row r="398" spans="7:8" x14ac:dyDescent="0.5">
      <c r="G398" s="125">
        <v>45283</v>
      </c>
      <c r="H398" s="17">
        <v>17030</v>
      </c>
    </row>
    <row r="399" spans="7:8" x14ac:dyDescent="0.5">
      <c r="G399" s="5" t="s">
        <v>500</v>
      </c>
      <c r="H399" s="17">
        <v>258577</v>
      </c>
    </row>
    <row r="400" spans="7:8" x14ac:dyDescent="0.5">
      <c r="G400" s="125">
        <v>45284</v>
      </c>
      <c r="H400" s="17">
        <v>96824</v>
      </c>
    </row>
    <row r="401" spans="7:8" x14ac:dyDescent="0.5">
      <c r="G401" s="125">
        <v>45289</v>
      </c>
      <c r="H401" s="17">
        <v>97830</v>
      </c>
    </row>
    <row r="402" spans="7:8" x14ac:dyDescent="0.5">
      <c r="G402" s="125">
        <v>45290</v>
      </c>
      <c r="H402" s="17">
        <v>63923</v>
      </c>
    </row>
    <row r="403" spans="7:8" x14ac:dyDescent="0.5">
      <c r="G403" s="5" t="s">
        <v>412</v>
      </c>
      <c r="H403" s="17">
        <v>34449376</v>
      </c>
    </row>
  </sheetData>
  <conditionalFormatting pivot="1" sqref="N6:N15">
    <cfRule type="dataBar" priority="1">
      <dataBar>
        <cfvo type="min"/>
        <cfvo type="max"/>
        <color rgb="FF63C384"/>
      </dataBar>
      <extLst>
        <ext xmlns:x14="http://schemas.microsoft.com/office/spreadsheetml/2009/9/main" uri="{B025F937-C7B1-47D3-B67F-A62EFF666E3E}">
          <x14:id>{2432B69A-557E-48F6-9962-CE73D96ACB25}</x14:id>
        </ext>
      </extLst>
    </cfRule>
  </conditionalFormatting>
  <pageMargins left="0.25" right="0.25" top="0.75" bottom="0.75" header="0.3" footer="0.3"/>
  <pageSetup paperSize="9" scale="94" orientation="landscape" r:id="rId5"/>
  <drawing r:id="rId6"/>
  <extLst>
    <ext xmlns:x14="http://schemas.microsoft.com/office/spreadsheetml/2009/9/main" uri="{78C0D931-6437-407d-A8EE-F0AAD7539E65}">
      <x14:conditionalFormattings>
        <x14:conditionalFormatting xmlns:xm="http://schemas.microsoft.com/office/excel/2006/main" pivot="1">
          <x14:cfRule type="dataBar" id="{2432B69A-557E-48F6-9962-CE73D96ACB25}">
            <x14:dataBar minLength="0" maxLength="100" border="1" negativeBarBorderColorSameAsPositive="0">
              <x14:cfvo type="autoMin"/>
              <x14:cfvo type="autoMax"/>
              <x14:borderColor rgb="FF63C384"/>
              <x14:negativeFillColor rgb="FFFF0000"/>
              <x14:negativeBorderColor rgb="FFFF0000"/>
              <x14:axisColor rgb="FF000000"/>
            </x14:dataBar>
          </x14:cfRule>
          <xm:sqref>N6:N15</xm:sqref>
        </x14:conditionalFormatting>
      </x14:conditionalFormattings>
    </ext>
    <ext xmlns:x14="http://schemas.microsoft.com/office/spreadsheetml/2009/9/main" uri="{A8765BA9-456A-4dab-B4F3-ACF838C121DE}">
      <x14:slicerList>
        <x14:slicer r:id="rId7"/>
      </x14:slicerList>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B242-44CB-4AAE-9E05-2C0F04702F39}">
  <dimension ref="A1:E17"/>
  <sheetViews>
    <sheetView showGridLines="0" workbookViewId="0">
      <selection activeCell="J21" sqref="J21"/>
    </sheetView>
  </sheetViews>
  <sheetFormatPr defaultColWidth="8.8125" defaultRowHeight="15.75" x14ac:dyDescent="0.5"/>
  <cols>
    <col min="1" max="1" width="13.875" bestFit="1" customWidth="1"/>
    <col min="2" max="2" width="15.1875" bestFit="1" customWidth="1"/>
    <col min="3" max="4" width="9.875" bestFit="1" customWidth="1"/>
    <col min="5" max="5" width="10.875" bestFit="1" customWidth="1"/>
  </cols>
  <sheetData>
    <row r="1" spans="1:5" x14ac:dyDescent="0.5">
      <c r="A1" s="4" t="s">
        <v>2</v>
      </c>
      <c r="B1" t="s">
        <v>413</v>
      </c>
    </row>
    <row r="3" spans="1:5" x14ac:dyDescent="0.5">
      <c r="A3" s="4" t="s">
        <v>168</v>
      </c>
      <c r="B3" s="4" t="s">
        <v>414</v>
      </c>
    </row>
    <row r="4" spans="1:5" x14ac:dyDescent="0.5">
      <c r="A4" s="4" t="s">
        <v>411</v>
      </c>
      <c r="B4">
        <v>2021</v>
      </c>
      <c r="C4">
        <v>2022</v>
      </c>
      <c r="D4">
        <v>2023</v>
      </c>
      <c r="E4" t="s">
        <v>412</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412</v>
      </c>
      <c r="B17" s="17">
        <v>12789993</v>
      </c>
      <c r="C17" s="17">
        <v>10592523</v>
      </c>
      <c r="D17" s="17">
        <v>11066860</v>
      </c>
      <c r="E17" s="17">
        <v>34449376</v>
      </c>
    </row>
  </sheetData>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1007-EB83-448F-9117-00F42F33B630}">
  <dimension ref="A1:E17"/>
  <sheetViews>
    <sheetView workbookViewId="0">
      <selection activeCell="O23" sqref="O23"/>
    </sheetView>
  </sheetViews>
  <sheetFormatPr defaultColWidth="8.8125" defaultRowHeight="15.75" x14ac:dyDescent="0.5"/>
  <cols>
    <col min="1" max="1" width="13.875" bestFit="1" customWidth="1"/>
    <col min="2" max="2" width="15.1875" bestFit="1" customWidth="1"/>
    <col min="3" max="4" width="9.875" bestFit="1" customWidth="1"/>
    <col min="5" max="5" width="10.875" bestFit="1" customWidth="1"/>
  </cols>
  <sheetData>
    <row r="1" spans="1:5" x14ac:dyDescent="0.5">
      <c r="A1" s="4" t="s">
        <v>2</v>
      </c>
      <c r="B1" t="s">
        <v>413</v>
      </c>
    </row>
    <row r="3" spans="1:5" x14ac:dyDescent="0.5">
      <c r="A3" s="4" t="s">
        <v>168</v>
      </c>
      <c r="B3" s="4" t="s">
        <v>414</v>
      </c>
    </row>
    <row r="4" spans="1:5" x14ac:dyDescent="0.5">
      <c r="A4" s="4" t="s">
        <v>411</v>
      </c>
      <c r="B4">
        <v>2021</v>
      </c>
      <c r="C4">
        <v>2022</v>
      </c>
      <c r="D4">
        <v>2023</v>
      </c>
      <c r="E4" t="s">
        <v>412</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412</v>
      </c>
      <c r="B17" s="17">
        <v>12789993</v>
      </c>
      <c r="C17" s="17">
        <v>10592523</v>
      </c>
      <c r="D17" s="17">
        <v>11066860</v>
      </c>
      <c r="E17" s="17">
        <v>34449376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126C-8372-495D-8B2B-18FE7865325F}">
  <dimension ref="A1:E17"/>
  <sheetViews>
    <sheetView showGridLines="0" workbookViewId="0">
      <selection activeCell="K21" sqref="K21"/>
    </sheetView>
  </sheetViews>
  <sheetFormatPr defaultColWidth="8.8125" defaultRowHeight="15.75" x14ac:dyDescent="0.5"/>
  <cols>
    <col min="1" max="1" width="13.875" bestFit="1" customWidth="1"/>
    <col min="2" max="2" width="15.1875" bestFit="1" customWidth="1"/>
    <col min="3" max="4" width="8.875" bestFit="1" customWidth="1"/>
    <col min="5" max="5" width="10.875" bestFit="1" customWidth="1"/>
  </cols>
  <sheetData>
    <row r="1" spans="1:5" x14ac:dyDescent="0.5">
      <c r="A1" s="4" t="s">
        <v>2</v>
      </c>
      <c r="B1" t="s">
        <v>154</v>
      </c>
    </row>
    <row r="3" spans="1:5" x14ac:dyDescent="0.5">
      <c r="A3" s="4" t="s">
        <v>168</v>
      </c>
      <c r="B3" s="4" t="s">
        <v>414</v>
      </c>
    </row>
    <row r="4" spans="1:5" x14ac:dyDescent="0.5">
      <c r="A4" s="4" t="s">
        <v>411</v>
      </c>
      <c r="B4">
        <v>2021</v>
      </c>
      <c r="C4">
        <v>2022</v>
      </c>
      <c r="D4">
        <v>2023</v>
      </c>
      <c r="E4" t="s">
        <v>412</v>
      </c>
    </row>
    <row r="5" spans="1:5" x14ac:dyDescent="0.5">
      <c r="A5" s="5" t="s">
        <v>13</v>
      </c>
      <c r="B5" s="17">
        <v>364237</v>
      </c>
      <c r="C5" s="17">
        <v>311541</v>
      </c>
      <c r="D5" s="17">
        <v>215970</v>
      </c>
      <c r="E5" s="17">
        <v>891748</v>
      </c>
    </row>
    <row r="6" spans="1:5" x14ac:dyDescent="0.5">
      <c r="A6" s="5" t="s">
        <v>11</v>
      </c>
      <c r="B6" s="17">
        <v>184192</v>
      </c>
      <c r="C6" s="17">
        <v>156650</v>
      </c>
      <c r="D6" s="17">
        <v>262372</v>
      </c>
      <c r="E6" s="17">
        <v>603214</v>
      </c>
    </row>
    <row r="7" spans="1:5" x14ac:dyDescent="0.5">
      <c r="A7" s="5" t="s">
        <v>15</v>
      </c>
      <c r="B7" s="17">
        <v>245116</v>
      </c>
      <c r="C7" s="17">
        <v>279076</v>
      </c>
      <c r="D7" s="17">
        <v>113103</v>
      </c>
      <c r="E7" s="17">
        <v>637295</v>
      </c>
    </row>
    <row r="8" spans="1:5" x14ac:dyDescent="0.5">
      <c r="A8" s="5" t="s">
        <v>4</v>
      </c>
      <c r="B8" s="17">
        <v>366322</v>
      </c>
      <c r="C8" s="17">
        <v>182027</v>
      </c>
      <c r="D8" s="17">
        <v>179005</v>
      </c>
      <c r="E8" s="17">
        <v>727354</v>
      </c>
    </row>
    <row r="9" spans="1:5" x14ac:dyDescent="0.5">
      <c r="A9" s="5" t="s">
        <v>16</v>
      </c>
      <c r="B9" s="17">
        <v>201560</v>
      </c>
      <c r="C9" s="17">
        <v>291520</v>
      </c>
      <c r="D9" s="17">
        <v>303947</v>
      </c>
      <c r="E9" s="17">
        <v>797027</v>
      </c>
    </row>
    <row r="10" spans="1:5" x14ac:dyDescent="0.5">
      <c r="A10" s="5" t="s">
        <v>12</v>
      </c>
      <c r="B10" s="17">
        <v>361092</v>
      </c>
      <c r="C10" s="17">
        <v>173541</v>
      </c>
      <c r="D10" s="17">
        <v>275169</v>
      </c>
      <c r="E10" s="17">
        <v>809802</v>
      </c>
    </row>
    <row r="11" spans="1:5" x14ac:dyDescent="0.5">
      <c r="A11" s="5" t="s">
        <v>14</v>
      </c>
      <c r="B11" s="17">
        <v>249761</v>
      </c>
      <c r="C11" s="17">
        <v>115218</v>
      </c>
      <c r="D11" s="17">
        <v>247266</v>
      </c>
      <c r="E11" s="17">
        <v>612245</v>
      </c>
    </row>
    <row r="12" spans="1:5" x14ac:dyDescent="0.5">
      <c r="A12" s="5" t="s">
        <v>9</v>
      </c>
      <c r="B12" s="17">
        <v>256568</v>
      </c>
      <c r="C12" s="17">
        <v>112462</v>
      </c>
      <c r="D12" s="17">
        <v>235017</v>
      </c>
      <c r="E12" s="17">
        <v>604047</v>
      </c>
    </row>
    <row r="13" spans="1:5" x14ac:dyDescent="0.5">
      <c r="A13" s="5" t="s">
        <v>18</v>
      </c>
      <c r="B13" s="17">
        <v>281223</v>
      </c>
      <c r="C13" s="17">
        <v>292514</v>
      </c>
      <c r="D13" s="17">
        <v>175346</v>
      </c>
      <c r="E13" s="17">
        <v>749083</v>
      </c>
    </row>
    <row r="14" spans="1:5" x14ac:dyDescent="0.5">
      <c r="A14" s="5" t="s">
        <v>19</v>
      </c>
      <c r="B14" s="17">
        <v>183100</v>
      </c>
      <c r="C14" s="17">
        <v>326212</v>
      </c>
      <c r="D14" s="17">
        <v>238394</v>
      </c>
      <c r="E14" s="17">
        <v>747706</v>
      </c>
    </row>
    <row r="15" spans="1:5" x14ac:dyDescent="0.5">
      <c r="A15" s="5" t="s">
        <v>17</v>
      </c>
      <c r="B15" s="17">
        <v>217316</v>
      </c>
      <c r="C15" s="17">
        <v>220940</v>
      </c>
      <c r="D15" s="17">
        <v>158358</v>
      </c>
      <c r="E15" s="17">
        <v>596614</v>
      </c>
    </row>
    <row r="16" spans="1:5" x14ac:dyDescent="0.5">
      <c r="A16" s="5" t="s">
        <v>6</v>
      </c>
      <c r="B16" s="17">
        <v>270266</v>
      </c>
      <c r="C16" s="17">
        <v>213795</v>
      </c>
      <c r="D16" s="17">
        <v>270149</v>
      </c>
      <c r="E16" s="17">
        <v>754210</v>
      </c>
    </row>
    <row r="17" spans="1:5" x14ac:dyDescent="0.5">
      <c r="A17" s="5" t="s">
        <v>412</v>
      </c>
      <c r="B17" s="17">
        <v>3180753</v>
      </c>
      <c r="C17" s="17">
        <v>2675496</v>
      </c>
      <c r="D17" s="17">
        <v>2674096</v>
      </c>
      <c r="E17" s="17">
        <v>8530345</v>
      </c>
    </row>
  </sheetData>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CE0F-221F-43BE-B7E2-289E3D1AA2A4}">
  <dimension ref="A1:E17"/>
  <sheetViews>
    <sheetView workbookViewId="0">
      <selection activeCell="O15" sqref="O15"/>
    </sheetView>
  </sheetViews>
  <sheetFormatPr defaultColWidth="8.8125" defaultRowHeight="15.75" x14ac:dyDescent="0.5"/>
  <cols>
    <col min="1" max="1" width="13.875" bestFit="1" customWidth="1"/>
    <col min="2" max="2" width="15.1875" bestFit="1" customWidth="1"/>
    <col min="3" max="4" width="9.875" bestFit="1" customWidth="1"/>
    <col min="5" max="5" width="10.875" bestFit="1" customWidth="1"/>
  </cols>
  <sheetData>
    <row r="1" spans="1:5" x14ac:dyDescent="0.5">
      <c r="A1" s="4" t="s">
        <v>2</v>
      </c>
      <c r="B1" t="s">
        <v>413</v>
      </c>
    </row>
    <row r="3" spans="1:5" x14ac:dyDescent="0.5">
      <c r="A3" s="4" t="s">
        <v>168</v>
      </c>
      <c r="B3" s="4" t="s">
        <v>414</v>
      </c>
    </row>
    <row r="4" spans="1:5" x14ac:dyDescent="0.5">
      <c r="A4" s="4" t="s">
        <v>411</v>
      </c>
      <c r="B4">
        <v>2021</v>
      </c>
      <c r="C4">
        <v>2022</v>
      </c>
      <c r="D4">
        <v>2023</v>
      </c>
      <c r="E4" t="s">
        <v>412</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412</v>
      </c>
      <c r="B17" s="17">
        <v>12789993</v>
      </c>
      <c r="C17" s="17">
        <v>10592523</v>
      </c>
      <c r="D17" s="17">
        <v>11066860</v>
      </c>
      <c r="E17" s="17">
        <v>34449376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30</vt:i4>
      </vt:variant>
      <vt:variant>
        <vt:lpstr>Benoemde bereiken</vt:lpstr>
      </vt:variant>
      <vt:variant>
        <vt:i4>20</vt:i4>
      </vt:variant>
    </vt:vector>
  </HeadingPairs>
  <TitlesOfParts>
    <vt:vector size="50" baseType="lpstr">
      <vt:lpstr>Hoofdmenu</vt:lpstr>
      <vt:lpstr>Data van 2023</vt:lpstr>
      <vt:lpstr>Database</vt:lpstr>
      <vt:lpstr>Database voorbeeld</vt:lpstr>
      <vt:lpstr>Maken</vt:lpstr>
      <vt:lpstr>Maken voorbeeld</vt:lpstr>
      <vt:lpstr>Opmaak</vt:lpstr>
      <vt:lpstr>Opmaak voorbeeld</vt:lpstr>
      <vt:lpstr>Waarden samenvatten als</vt:lpstr>
      <vt:lpstr>Waarden samenvatten voorbeeld</vt:lpstr>
      <vt:lpstr>Waarden weergeven als</vt:lpstr>
      <vt:lpstr>Waarden weergeven als voorbeeld</vt:lpstr>
      <vt:lpstr>Berekend veld </vt:lpstr>
      <vt:lpstr>Berekend veld voorbeeld</vt:lpstr>
      <vt:lpstr>Slicers &amp; Grafieken</vt:lpstr>
      <vt:lpstr>Slicers &amp; Grafieken voorbeeld</vt:lpstr>
      <vt:lpstr>Groeperen</vt:lpstr>
      <vt:lpstr>Groeperen voorbeeld</vt:lpstr>
      <vt:lpstr>Dashboard voorbereiden</vt:lpstr>
      <vt:lpstr>Omzetverschil per jaar</vt:lpstr>
      <vt:lpstr>Ringtabel</vt:lpstr>
      <vt:lpstr>Taarttabel</vt:lpstr>
      <vt:lpstr>Dashboard</vt:lpstr>
      <vt:lpstr>Dashboard voorbeeld</vt:lpstr>
      <vt:lpstr>xxxxTIPSxxxx</vt:lpstr>
      <vt:lpstr>xxxxTIPS voorbeeld xxxx</vt:lpstr>
      <vt:lpstr>John Deckers voorbeeld</vt:lpstr>
      <vt:lpstr>Math Jenzen voorbeeld</vt:lpstr>
      <vt:lpstr>Jacky Lee voorbeeld</vt:lpstr>
      <vt:lpstr>Wesly Snake voorbeeld</vt:lpstr>
      <vt:lpstr>'Berekend veld '!Afdrukbereik</vt:lpstr>
      <vt:lpstr>'Berekend veld voorbeeld'!Afdrukbereik</vt:lpstr>
      <vt:lpstr>Dashboard!Afdrukbereik</vt:lpstr>
      <vt:lpstr>'Dashboard voorbeeld'!Afdrukbereik</vt:lpstr>
      <vt:lpstr>'Dashboard voorbereiden'!Afdrukbereik</vt:lpstr>
      <vt:lpstr>Groeperen!Afdrukbereik</vt:lpstr>
      <vt:lpstr>'Groeperen voorbeeld'!Afdrukbereik</vt:lpstr>
      <vt:lpstr>Maken!Afdrukbereik</vt:lpstr>
      <vt:lpstr>'Maken voorbeeld'!Afdrukbereik</vt:lpstr>
      <vt:lpstr>'Omzetverschil per jaar'!Afdrukbereik</vt:lpstr>
      <vt:lpstr>Opmaak!Afdrukbereik</vt:lpstr>
      <vt:lpstr>'Opmaak voorbeeld'!Afdrukbereik</vt:lpstr>
      <vt:lpstr>Ringtabel!Afdrukbereik</vt:lpstr>
      <vt:lpstr>'Slicers &amp; Grafieken voorbeeld'!Afdrukbereik</vt:lpstr>
      <vt:lpstr>Taarttabel!Afdrukbereik</vt:lpstr>
      <vt:lpstr>'Waarden samenvatten als'!Afdrukbereik</vt:lpstr>
      <vt:lpstr>'Waarden samenvatten voorbeeld'!Afdrukbereik</vt:lpstr>
      <vt:lpstr>'Waarden weergeven als'!Afdrukbereik</vt:lpstr>
      <vt:lpstr>'Waarden weergeven als voorbeeld'!Afdrukbereik</vt:lpstr>
      <vt:lpstr>'xxxxTIPS voorbeeld xxxx'!Afdrukbereik</vt:lpstr>
    </vt:vector>
  </TitlesOfParts>
  <Manager>Theo Verdonschot</Manager>
  <Company>Computraining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Draaitabel cursus</dc:title>
  <dc:subject>Pivottables en dashboards</dc:subject>
  <dc:creator>computraining</dc:creator>
  <dc:description>De most important items and adjustments from Pivottables and basic dasboard</dc:description>
  <cp:lastModifiedBy>Theo Verdonschot</cp:lastModifiedBy>
  <cp:lastPrinted>2019-11-19T10:40:33Z</cp:lastPrinted>
  <dcterms:created xsi:type="dcterms:W3CDTF">2014-03-14T11:29:57Z</dcterms:created>
  <dcterms:modified xsi:type="dcterms:W3CDTF">2023-12-04T12:07:35Z</dcterms:modified>
  <cp:category>Gevorderden</cp:category>
</cp:coreProperties>
</file>